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2\Referat 21\Referatsablage 21\WCC\Förderung\2024-25\Test_05.2023\"/>
    </mc:Choice>
  </mc:AlternateContent>
  <bookViews>
    <workbookView xWindow="0" yWindow="0" windowWidth="25200" windowHeight="11390" tabRatio="756"/>
  </bookViews>
  <sheets>
    <sheet name="Erläuterungen" sheetId="29" r:id="rId1"/>
    <sheet name="Gesamtaufwendungen" sheetId="8" r:id="rId2"/>
    <sheet name="Sachaufwendungen" sheetId="7" r:id="rId3"/>
    <sheet name="Freistellungserklärung" sheetId="37" r:id="rId4"/>
    <sheet name="Personalaufwendungen Jahr 2024" sheetId="41" r:id="rId5"/>
    <sheet name="Personalaufwendungen 2025" sheetId="42" r:id="rId6"/>
    <sheet name="Grenzen" sheetId="32" r:id="rId7"/>
  </sheets>
  <externalReferences>
    <externalReference r:id="rId8"/>
  </externalReferences>
  <definedNames>
    <definedName name="Auswahl">[1]Tabelle1!$A$1:$A$2</definedName>
    <definedName name="_xlnm.Print_Area" localSheetId="0">Erläuterungen!$A$1:$I$74</definedName>
    <definedName name="_xlnm.Print_Area" localSheetId="1">Gesamtaufwendungen!$A$1:$E$23</definedName>
    <definedName name="_xlnm.Print_Area" localSheetId="4">'Personalaufwendungen Jahr 2024'!$A$1:$K$33</definedName>
    <definedName name="_xlnm.Print_Area" localSheetId="2">Sachaufwendungen!$A$1:$D$41</definedName>
    <definedName name="EMG" localSheetId="1">Gesamtaufwendungen!$D$27</definedName>
    <definedName name="EMZ" localSheetId="1">Gesamtaufwendungen!$E$27</definedName>
    <definedName name="ja" localSheetId="5">#REF!</definedName>
    <definedName name="ja" localSheetId="4">#REF!</definedName>
    <definedName name="ja">#REF!</definedName>
    <definedName name="MWST" localSheetId="0">#REF!</definedName>
    <definedName name="MWST" localSheetId="5">#REF!</definedName>
    <definedName name="MWST" localSheetId="4">#REF!</definedName>
    <definedName name="MWST">#REF!</definedName>
    <definedName name="ÖMDG" localSheetId="1">Gesamtaufwendungen!$D$29</definedName>
    <definedName name="ÖMDZ" localSheetId="1">Gesamtaufwendungen!$E$29</definedName>
    <definedName name="Personalaufwendungen" localSheetId="5">#REF!</definedName>
    <definedName name="Personalaufwendungen">#REF!</definedName>
    <definedName name="PMDG" localSheetId="1">Gesamtaufwendungen!$D$28</definedName>
    <definedName name="PMDZ" localSheetId="1">Gesamtaufwendungen!$E$28</definedName>
    <definedName name="Verwaltungsvorschrift" localSheetId="0">#REF!</definedName>
    <definedName name="Verwaltungsvorschrift" localSheetId="5">#REF!</definedName>
    <definedName name="Verwaltungsvorschrift" localSheetId="4">#REF!</definedName>
    <definedName name="Verwaltungsvorschrift">#REF!</definedName>
    <definedName name="ZG" localSheetId="1">Gesamtaufwendungen!$D$30</definedName>
    <definedName name="ZZ" localSheetId="1">Gesamtaufwendungen!$E$30</definedName>
  </definedNames>
  <calcPr calcId="162913"/>
</workbook>
</file>

<file path=xl/calcChain.xml><?xml version="1.0" encoding="utf-8"?>
<calcChain xmlns="http://schemas.openxmlformats.org/spreadsheetml/2006/main">
  <c r="I27" i="42" l="1"/>
  <c r="I26" i="42"/>
  <c r="I25" i="42"/>
  <c r="I24" i="42"/>
  <c r="I23" i="42"/>
  <c r="I22" i="42"/>
  <c r="I21" i="42"/>
  <c r="I20" i="42"/>
  <c r="I19" i="42"/>
  <c r="I17" i="42"/>
  <c r="I15" i="42"/>
  <c r="I14" i="42"/>
  <c r="I13" i="42"/>
  <c r="I18" i="42" l="1"/>
  <c r="I16" i="42"/>
  <c r="I16" i="41" l="1"/>
  <c r="I17" i="41"/>
  <c r="I18" i="41"/>
  <c r="I19" i="41"/>
  <c r="I20" i="41"/>
  <c r="I21" i="41"/>
  <c r="I22" i="41"/>
  <c r="I23" i="41"/>
  <c r="I24" i="41"/>
  <c r="I25" i="41"/>
  <c r="I26" i="41"/>
  <c r="I27" i="41"/>
  <c r="I28" i="41"/>
  <c r="I29" i="41"/>
  <c r="I15" i="41"/>
  <c r="B8" i="32" l="1"/>
  <c r="B2" i="32"/>
  <c r="B3" i="32" l="1"/>
  <c r="B4" i="32" s="1"/>
  <c r="B15" i="32"/>
  <c r="B16" i="32" s="1"/>
  <c r="B9" i="32"/>
  <c r="B10" i="32" s="1"/>
  <c r="A1" i="42" l="1"/>
  <c r="C1" i="42"/>
  <c r="A2" i="42"/>
  <c r="C2" i="42"/>
  <c r="C2" i="41"/>
  <c r="A2" i="41"/>
  <c r="C1" i="41"/>
  <c r="A1" i="41"/>
  <c r="D2" i="37"/>
  <c r="D1" i="37"/>
  <c r="B2" i="37"/>
  <c r="B1" i="37"/>
  <c r="B2" i="7"/>
  <c r="A2" i="7"/>
  <c r="B1" i="7"/>
  <c r="A1" i="7"/>
  <c r="A1" i="8"/>
  <c r="B2" i="8"/>
  <c r="B1" i="8"/>
  <c r="A2" i="8"/>
  <c r="H27" i="42" l="1"/>
  <c r="H26" i="42"/>
  <c r="H25" i="42"/>
  <c r="H24" i="42"/>
  <c r="H23" i="42"/>
  <c r="H22" i="42"/>
  <c r="H21" i="42"/>
  <c r="H20" i="42"/>
  <c r="H19" i="42"/>
  <c r="H18" i="42"/>
  <c r="H17" i="42"/>
  <c r="H16" i="42"/>
  <c r="H15" i="42"/>
  <c r="H14" i="42"/>
  <c r="H13" i="42"/>
  <c r="F14" i="37"/>
  <c r="F15" i="37"/>
  <c r="F16" i="37"/>
  <c r="F17" i="37"/>
  <c r="F18" i="37"/>
  <c r="F19" i="37"/>
  <c r="F20" i="37"/>
  <c r="F21" i="37"/>
  <c r="F22" i="37"/>
  <c r="F23" i="37"/>
  <c r="F12" i="37"/>
  <c r="F10" i="37"/>
  <c r="H28" i="42" l="1"/>
  <c r="H15" i="41" l="1"/>
  <c r="H16" i="41" l="1"/>
  <c r="H17" i="41"/>
  <c r="H18" i="41"/>
  <c r="H19" i="41"/>
  <c r="H20" i="41"/>
  <c r="H21" i="41"/>
  <c r="H22" i="41"/>
  <c r="H23" i="41"/>
  <c r="H24" i="41"/>
  <c r="H25" i="41"/>
  <c r="H26" i="41"/>
  <c r="H27" i="41"/>
  <c r="H28" i="41"/>
  <c r="H29" i="41"/>
  <c r="H30" i="41" l="1"/>
  <c r="D11" i="8" s="1"/>
  <c r="J23" i="37" l="1"/>
  <c r="J22" i="37"/>
  <c r="J21" i="37"/>
  <c r="J20" i="37"/>
  <c r="J19" i="37"/>
  <c r="J18" i="37"/>
  <c r="J17" i="37"/>
  <c r="J16" i="37"/>
  <c r="J15" i="37"/>
  <c r="J14" i="37"/>
  <c r="D39" i="7" l="1"/>
  <c r="C39" i="7"/>
  <c r="D10" i="8" s="1"/>
  <c r="J17" i="41" l="1"/>
  <c r="K17" i="41" s="1"/>
  <c r="J21" i="41"/>
  <c r="K21" i="41" s="1"/>
  <c r="J25" i="41"/>
  <c r="K25" i="41" s="1"/>
  <c r="J29" i="41"/>
  <c r="K29" i="41" s="1"/>
  <c r="J20" i="41"/>
  <c r="K20" i="41" s="1"/>
  <c r="J18" i="41"/>
  <c r="K18" i="41" s="1"/>
  <c r="J22" i="41"/>
  <c r="K22" i="41" s="1"/>
  <c r="J26" i="41"/>
  <c r="K26" i="41" s="1"/>
  <c r="J16" i="41"/>
  <c r="K16" i="41" s="1"/>
  <c r="J28" i="41"/>
  <c r="K28" i="41" s="1"/>
  <c r="J15" i="41"/>
  <c r="J19" i="41"/>
  <c r="K19" i="41" s="1"/>
  <c r="J23" i="41"/>
  <c r="K23" i="41" s="1"/>
  <c r="J27" i="41"/>
  <c r="K27" i="41" s="1"/>
  <c r="J24" i="41"/>
  <c r="K24" i="41" s="1"/>
  <c r="J14" i="42" l="1"/>
  <c r="K14" i="42" s="1"/>
  <c r="J18" i="42"/>
  <c r="K18" i="42" s="1"/>
  <c r="J22" i="42"/>
  <c r="K22" i="42" s="1"/>
  <c r="J26" i="42"/>
  <c r="K26" i="42" s="1"/>
  <c r="J17" i="42"/>
  <c r="K17" i="42" s="1"/>
  <c r="J25" i="42"/>
  <c r="K25" i="42" s="1"/>
  <c r="J15" i="42"/>
  <c r="K15" i="42" s="1"/>
  <c r="J19" i="42"/>
  <c r="K19" i="42" s="1"/>
  <c r="J23" i="42"/>
  <c r="K23" i="42" s="1"/>
  <c r="J27" i="42"/>
  <c r="K27" i="42" s="1"/>
  <c r="J13" i="42"/>
  <c r="J16" i="42"/>
  <c r="K16" i="42" s="1"/>
  <c r="J20" i="42"/>
  <c r="K20" i="42" s="1"/>
  <c r="J24" i="42"/>
  <c r="K24" i="42" s="1"/>
  <c r="J21" i="42"/>
  <c r="K21" i="42" s="1"/>
  <c r="K15" i="41"/>
  <c r="K30" i="41" s="1"/>
  <c r="J30" i="41"/>
  <c r="E10" i="8"/>
  <c r="J28" i="42" l="1"/>
  <c r="K13" i="42"/>
  <c r="K28" i="42" s="1"/>
  <c r="J32" i="41"/>
  <c r="J30" i="42" l="1"/>
  <c r="E11" i="8"/>
  <c r="D12" i="8" l="1"/>
  <c r="D13" i="8" s="1"/>
  <c r="E12" i="8"/>
  <c r="E13" i="8" s="1"/>
  <c r="E30" i="8" s="1"/>
  <c r="E31" i="8" s="1"/>
  <c r="D30" i="8" l="1"/>
  <c r="D31" i="8" s="1"/>
</calcChain>
</file>

<file path=xl/comments1.xml><?xml version="1.0" encoding="utf-8"?>
<comments xmlns="http://schemas.openxmlformats.org/spreadsheetml/2006/main">
  <authors>
    <author>Häberle, Magdalene (WM)</author>
  </authors>
  <commentList>
    <comment ref="D27" authorId="0" shapeId="0">
      <text>
        <r>
          <rPr>
            <b/>
            <sz val="9"/>
            <color indexed="81"/>
            <rFont val="Segoe UI"/>
            <family val="2"/>
          </rPr>
          <t>Häberle, Magdalene (WM):</t>
        </r>
        <r>
          <rPr>
            <sz val="9"/>
            <color indexed="81"/>
            <rFont val="Segoe UI"/>
            <family val="2"/>
          </rPr>
          <t xml:space="preserve">
Zeile 27 - 29: 
Werte eingeben</t>
        </r>
      </text>
    </comment>
    <comment ref="E27" authorId="0" shapeId="0">
      <text>
        <r>
          <rPr>
            <b/>
            <sz val="9"/>
            <color indexed="81"/>
            <rFont val="Segoe UI"/>
            <family val="2"/>
          </rPr>
          <t>Häberle, Magdalene (WM):</t>
        </r>
        <r>
          <rPr>
            <sz val="9"/>
            <color indexed="81"/>
            <rFont val="Segoe UI"/>
            <family val="2"/>
          </rPr>
          <t xml:space="preserve">
Zeile 27-29:
Werte eingeben</t>
        </r>
      </text>
    </comment>
  </commentList>
</comments>
</file>

<file path=xl/sharedStrings.xml><?xml version="1.0" encoding="utf-8"?>
<sst xmlns="http://schemas.openxmlformats.org/spreadsheetml/2006/main" count="186" uniqueCount="111">
  <si>
    <t>Antragsteller</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</si>
  <si>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</si>
  <si>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</si>
  <si>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</si>
  <si>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</si>
  <si>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</si>
  <si>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</si>
  <si>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</si>
  <si>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</si>
  <si>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</si>
  <si>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</si>
  <si>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Personalaufwendungen</t>
  </si>
  <si>
    <t>lfd. Nr.</t>
  </si>
  <si>
    <t>Name, Vorname</t>
  </si>
  <si>
    <t>Beschäftigungs-umfang im Projekt
(in %)</t>
  </si>
  <si>
    <t>Dauer im Projekt
(in Monaten)</t>
  </si>
  <si>
    <t>Gemeinkostenpauschale</t>
  </si>
  <si>
    <t>Gesamt</t>
  </si>
  <si>
    <t>Zuwendungsfähig</t>
  </si>
  <si>
    <t>Definition</t>
  </si>
  <si>
    <t>Zuwendungsfähige Ausgaben</t>
  </si>
  <si>
    <t>Personalaufwendungen sind Aufwendungen, die für eigenes Personal anfallen. Eigenes Personal bedeutet, dass es beim Antragsteller / Zuwendungsempfänger angestellt ist und von diesem nachweislich bezahlt wird.</t>
  </si>
  <si>
    <t xml:space="preserve">Jahr:   </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</si>
  <si>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</si>
  <si>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</si>
  <si>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</si>
  <si>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</si>
  <si>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</si>
  <si>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Schuldzinsen</t>
  </si>
  <si>
    <t>Rechtsberatungskosten</t>
  </si>
  <si>
    <t>Sicherheitsleistungen</t>
  </si>
  <si>
    <t>Allgemeine Hinweise</t>
  </si>
  <si>
    <t>Dieser Vordruck ist als Anlage zum Antrag zu verwenden.</t>
  </si>
  <si>
    <t>Aufstellung Gesamtaufwendungen</t>
  </si>
  <si>
    <t>Kategorie</t>
  </si>
  <si>
    <t>Auswahl über Drop-Down-Menü</t>
  </si>
  <si>
    <r>
      <t xml:space="preserve">Funktion / Aufgabe im Projekt
</t>
    </r>
    <r>
      <rPr>
        <sz val="9"/>
        <color indexed="8"/>
        <rFont val="Arial"/>
        <family val="2"/>
      </rPr>
      <t>(Auswahl über Drop-Down-Menü)</t>
    </r>
  </si>
  <si>
    <t>Vergaberecht</t>
  </si>
  <si>
    <t xml:space="preserve">Freistellungserklärungen für internes Projektpersonal für </t>
  </si>
  <si>
    <t xml:space="preserve">
lfd. Nr.</t>
  </si>
  <si>
    <r>
      <t xml:space="preserve">
Name der/des Beschäftigten
</t>
    </r>
    <r>
      <rPr>
        <i/>
        <sz val="11"/>
        <rFont val="Arial"/>
        <family val="2"/>
      </rPr>
      <t xml:space="preserve">(Name, Vorname) </t>
    </r>
  </si>
  <si>
    <t>B 1</t>
  </si>
  <si>
    <t>B 2</t>
  </si>
  <si>
    <t>1.</t>
  </si>
  <si>
    <t>2.</t>
  </si>
  <si>
    <t>3.</t>
  </si>
  <si>
    <t>4.</t>
  </si>
  <si>
    <t>5.</t>
  </si>
  <si>
    <t>6.</t>
  </si>
  <si>
    <t>7.</t>
  </si>
  <si>
    <t>8.</t>
  </si>
  <si>
    <t>9.</t>
  </si>
  <si>
    <t>10.</t>
  </si>
  <si>
    <t>Hilfstabelle in Zellen L30 bis L39 : Achtung diese Zellen (L30:L39)  nicht löschen, sonst stimmt die Formel in Zelle B 41 nicht!!</t>
  </si>
  <si>
    <t>Kategorien</t>
  </si>
  <si>
    <t>Nicht zuwendungsfähige Aufwendungen</t>
  </si>
  <si>
    <t>nicht-kassenwirksame Aufwendungen und Kosten (Bildung von Rückstellungen, kalkulatorische Zinsen, kalkulatorische Mietkosten etc.)</t>
  </si>
  <si>
    <t>Investitionen</t>
  </si>
  <si>
    <t>Leitung - maximal zuwendungsfähig TV-L E 13</t>
  </si>
  <si>
    <t>Beratung - maximal zuwendungsfähig TV-L E 11</t>
  </si>
  <si>
    <t>Assistenz - maximal zuwendungsfähig TV-L E 8</t>
  </si>
  <si>
    <t xml:space="preserve">Leitung TV-L E 13 = 1
Beratung TV-L E 11 = 2
Assistenz TV-L E 8 = 3 </t>
  </si>
  <si>
    <t>Höchstgrenze gem. TV-L</t>
  </si>
  <si>
    <t>Zuwendungsempfänger, deren Gesamtausgaben überwiegend aus Zuwendungen der öffentlichen Hand bestritten werden, unterliegen dem Besserstellungsverbot. Das Besserstellungsverbot ist eingehalten, wenn die Beschäftigten tatsächlich (in der Summe) nicht finanziell bessergestellt sind als vergleichbare Landesbedienstete (Ziff. 1.3 ANBest-P). Hinweis: Die zuwendungsfähigen Personalaufwendungen unterliegen einer Einzelfallprüfung und können sich aufgrund des Besserstellungsverbots vermindern. Die entsprechenden Unterlagen werden ggf. nachgefordert.</t>
  </si>
  <si>
    <t>Unterschrift:</t>
  </si>
  <si>
    <t>Folgende Aufwendungen sind generell nicht zuwendungsfähig unbeschadet weiterer Ausschlüsse im Aufruf:</t>
  </si>
  <si>
    <t>TVöD E 12</t>
  </si>
  <si>
    <t>Beschäftigungs-umfang insgesamt beim Träger
(in %)</t>
  </si>
  <si>
    <r>
      <t>Personalauf-wendungen im Projekt 
(</t>
    </r>
    <r>
      <rPr>
        <sz val="10"/>
        <color indexed="8"/>
        <rFont val="Arial"/>
        <family val="2"/>
      </rPr>
      <t>inkl. AG-Anteilen an den Sozialversicherungsbeiträgen)</t>
    </r>
  </si>
  <si>
    <t xml:space="preserve">Die Gemeinkostenpauschale umfasst indirekte Aufwendungen, die im direkten Zusammenhang mit dem im Projekt beschäftigten Personal stehen wie insbesondere Strom, Wasser, Abfallgebühren, Büroreinigung, IT-Wartung, Telefon/Internet (laufende Kosten), Büroverbrauchsmaterial, Steuerbüro-/Lohnabrechnungskosten, Kontogebühren, sowie ergänzend alle Reise- und Fortbildungskosten. Eine Einzelabrechnung dieser Aufwendungen als Sachaufwendungen ist nicht möglich. Sie wird automatisch berechnet.
</t>
  </si>
  <si>
    <t>zuwendungs-fähig*</t>
  </si>
  <si>
    <t>Besserstellungsverbot*</t>
  </si>
  <si>
    <t>nicht zuwendungs-fähig*</t>
  </si>
  <si>
    <t xml:space="preserve">
VZÄ im Projekt</t>
  </si>
  <si>
    <t xml:space="preserve">
Beschäftigungsumfang 
insgesamt beim Träger
in Prozent</t>
  </si>
  <si>
    <t>Beispiel 2 (B 2): Der/die Mitarbeiter/in wird lediglich zu 50% beim Träger beschäftigt sein. Im Projekt wird er/sie mit 0,5 VZÄ beschäftigt sein. Er/sie arbeitete ausschließlich, also zu 100% für das beantragte Projekt.</t>
  </si>
  <si>
    <t xml:space="preserve">
Tarifvertrag (gängige Abkürzung) und tarifliche Eingruppierung</t>
  </si>
  <si>
    <t xml:space="preserve">
Beschäftigungs-zeitraum </t>
  </si>
  <si>
    <r>
      <rPr>
        <b/>
        <u/>
        <sz val="11"/>
        <rFont val="Arial"/>
        <family val="2"/>
      </rPr>
      <t>davon</t>
    </r>
    <r>
      <rPr>
        <b/>
        <sz val="11"/>
        <rFont val="Arial"/>
        <family val="2"/>
      </rPr>
      <t xml:space="preserve"> Beschäftigungsumfang im beantragten Projekt 
 in Prozent</t>
    </r>
  </si>
  <si>
    <t>Erläuterungen</t>
  </si>
  <si>
    <t>Allgemein / Sachaufwendungen / Personalaufwendungen</t>
  </si>
  <si>
    <t>Erläuterungen Sachkosten</t>
  </si>
  <si>
    <r>
      <rPr>
        <u/>
        <sz val="11"/>
        <rFont val="Arial"/>
        <family val="2"/>
      </rPr>
      <t>a. Veranstaltungskosten</t>
    </r>
    <r>
      <rPr>
        <sz val="11"/>
        <rFont val="Arial"/>
        <family val="2"/>
      </rPr>
      <t xml:space="preserve">
- Referentenhonorare 
- Veranstaltungstechnik
- Raummieten für Veranstaltungen außerhalb des Welcome Centers, sofern Räume von Dritten angemietet werden müssen. 
- Bescheidene Bewirtungen bei zielgruppenspezifischen Veranstaltungen. Interne Bewirtungen für Mitarbeiter/-innen des Zuwendungsempfängers sind nicht zuwendungsfähig.
</t>
    </r>
  </si>
  <si>
    <r>
      <rPr>
        <u/>
        <sz val="11"/>
        <rFont val="Arial"/>
        <family val="2"/>
      </rPr>
      <t xml:space="preserve">b. Öffentlichkeitsarbeit </t>
    </r>
    <r>
      <rPr>
        <sz val="11"/>
        <rFont val="Arial"/>
        <family val="2"/>
      </rPr>
      <t xml:space="preserve">
Ausgaben für vorhabenspezifische Informationsmaßnahmen im Rahmen des Projekts: 
- Erstellung einschließlich Konzeption, Design und Pflege eines projektspezifischen Internetauftrittes.
- Erstellung einschließlich Gestaltung und Druck von Printerzeugnissen wie Broschüren, Flyer, Plakate, Einladungen, Roll-ups, Unterlagen für Veranstaltungen bzw. Dokumentationen von Veranstaltungen und sonstige Printmedien.
- Erstellung audiovisueller Medien wie z.B. Videoclips.
</t>
    </r>
  </si>
  <si>
    <r>
      <rPr>
        <u/>
        <sz val="11"/>
        <rFont val="Arial"/>
        <family val="2"/>
      </rPr>
      <t>c. Raummieten für den Betrieb des Welcome Center</t>
    </r>
    <r>
      <rPr>
        <sz val="11"/>
        <rFont val="Arial"/>
        <family val="2"/>
      </rPr>
      <t xml:space="preserve">
Sofern die Anmietung der Räume von Dritten unumgänglich ist sind Raummieten in angemessener Höhe zuwendungsfähig. Kalkulatorische Mietkosten sind nicht zuwendungsfähig.
</t>
    </r>
  </si>
  <si>
    <t>Bei Vergabe von Aufträgen sind die Nr. 3.1 und 3.2 ANBest-P bzw. ANBest-K zu beachten und die Vergabeentscheidung ggf. entsprechend zu dokumentieren.</t>
  </si>
  <si>
    <t>Erläuterungen Personalaufwendungen</t>
  </si>
  <si>
    <t>Erläuterung Finanzierungsübersicht</t>
  </si>
  <si>
    <t>Unter Eigenmitteln werden ausschließlich Mittel verstanden, die vom Antragsteller selbst eingebracht werden. Finanzierungsbeiträge von Konsortialpartnern oder anderen Finanzierungspartnern (wie z.B. Unterstützerkreise) sind daher abhängig von der Rechtsform des jeweiligen Partners als Private Mittel Dritter oder Öffentliche Mittel Dritter auszuweisen.</t>
  </si>
  <si>
    <t>Welcome Center</t>
  </si>
  <si>
    <t>Kalkulation mit 2%-Steigerung, gerundet auf volle Hundert €</t>
  </si>
  <si>
    <t>Finanzierung</t>
  </si>
  <si>
    <t>Eigenmittel</t>
  </si>
  <si>
    <t>Private Mittel Dritter</t>
  </si>
  <si>
    <t>Öffentliche Mittel Dritter</t>
  </si>
  <si>
    <t>Zuschuss aus Landesmitteln (beantragt)</t>
  </si>
  <si>
    <t>SUMME</t>
  </si>
  <si>
    <r>
      <rPr>
        <b/>
        <sz val="8"/>
        <rFont val="Arial"/>
        <family val="2"/>
      </rPr>
      <t>Nebenrechnung</t>
    </r>
    <r>
      <rPr>
        <sz val="8"/>
        <rFont val="Arial"/>
        <family val="2"/>
      </rPr>
      <t xml:space="preserve"> - Ergebnis in Antragsformular übertragen!</t>
    </r>
  </si>
  <si>
    <t>Veranstaltungskosten</t>
  </si>
  <si>
    <t>Öffentlichkeitsarbeit</t>
  </si>
  <si>
    <t>Raummiete</t>
  </si>
  <si>
    <t>Förderphase 3</t>
  </si>
  <si>
    <t>FP 3</t>
  </si>
  <si>
    <t>Ich/Wir bestätige/n, dass für die Durchführung der oben genannten Fördermaßnahme folgende Mitarbeiter/innen (internes Personal) für Förderphase 3 für den angegebenen Stundenumfang freigestellt werden:</t>
  </si>
  <si>
    <t>Das Tabellenblatt "Gesamtaufwendungen" wird automatisch durch das Ausfüllen der folgenden Tabellenblättern befüllt. Die Beträge aus diesem Tabellenblatt sind in das Antragsformular zu übertragen.</t>
  </si>
  <si>
    <r>
      <t xml:space="preserve">Die Unterschriften auf den Tabellenblättern "Gesamtaufwendungen" und "Freistellungserklärung" sind </t>
    </r>
    <r>
      <rPr>
        <b/>
        <sz val="11"/>
        <rFont val="Arial"/>
        <family val="2"/>
      </rPr>
      <t>zwingend erforderlich</t>
    </r>
    <r>
      <rPr>
        <sz val="11"/>
        <rFont val="Arial"/>
        <family val="2"/>
      </rPr>
      <t>. Die Blätter sind unterschrieben einzuscannen und zusammen mit allen übrigen Tabellenblättern im pdf-Format zu übermitteln.</t>
    </r>
  </si>
  <si>
    <t xml:space="preserve">Parallel dazu ist Anlage 3 auch als Exceldatei zu übermitteln. </t>
  </si>
  <si>
    <r>
      <t xml:space="preserve">Alle Tabellenblätter  als Excel-Datei </t>
    </r>
    <r>
      <rPr>
        <b/>
        <u/>
        <sz val="14"/>
        <color theme="3" tint="0.39997558519241921"/>
        <rFont val="Arial"/>
        <family val="2"/>
      </rPr>
      <t>und</t>
    </r>
    <r>
      <rPr>
        <b/>
        <sz val="14"/>
        <color theme="3" tint="0.39997558519241921"/>
        <rFont val="Arial"/>
        <family val="2"/>
      </rPr>
      <t xml:space="preserve"> im Pdf-Format mit Unterschriften elektronisch übermitteln!</t>
    </r>
  </si>
  <si>
    <t>Beispiel 1 (B 1): Der/die Mitarbeiter/in wird während eines vollen Kalenderjahres (Zeitraum 12 Monate) zu 75% beim Träger beschäftigt sein. Im Projekt wird er/sie mit 0,5 VZÄ beschäftigt sein. Von seiner/ihrer Gesamtbeschäftigung werden 67 % auf Tätigkeiten im beantragten Projekt entfallen; in den restlichen 33 % wird der/die Mitarbeiter/in beim Träger für andere nicht projektbezogene Tätigkeiten eingesetzt werden.</t>
  </si>
  <si>
    <r>
      <t xml:space="preserve">jährliche Personal-aufwendungen in und außerhalb des Projekts
</t>
    </r>
    <r>
      <rPr>
        <sz val="10"/>
        <color indexed="8"/>
        <rFont val="Arial"/>
        <family val="2"/>
      </rPr>
      <t>(inkl. AG-Anteilen an den Sozialversicherungsbeiträgen)</t>
    </r>
  </si>
  <si>
    <t xml:space="preserve">Personalaufwendungen bestehen aus den Entgelten bzw. Bezügen und den Arbeitgeberanteilen an den Sozialversicherungsbeiträgen. Sie werden brutto angesetzt. 
Maximal sind 4 VZÄ förderfähig (Leitung: max. E 13; Beratung max. E 11; Assistenz max. E 8). Die Grenzen finden Sie im letzten Blatt dieses Dokuments.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</si>
</sst>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 &quot;€&quot;"/>
  </numFmts>
  <fonts count="33"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b/>
      <sz val="11"/>
      <name val="Arial"/>
      <family val="2"/>
    </font>
    <font>
      <b/>
      <sz val="11"/>
      <color theme="3"/>
      <name val="Calibri"/>
      <family val="2"/>
      <scheme val="minor"/>
    </font>
    <font>
      <sz val="11"/>
      <name val="Wingdings"/>
      <charset val="2"/>
    </font>
    <font>
      <sz val="14"/>
      <name val="Arial"/>
      <family val="2"/>
    </font>
    <font>
      <sz val="9"/>
      <color indexed="8"/>
      <name val="Arial"/>
      <family val="2"/>
    </font>
    <font>
      <sz val="10"/>
      <name val="Arial"/>
      <family val="2"/>
    </font>
    <font>
      <i/>
      <sz val="11"/>
      <name val="Arial"/>
      <family val="2"/>
    </font>
    <font>
      <b/>
      <u/>
      <sz val="11"/>
      <name val="Arial"/>
      <family val="2"/>
    </font>
    <font>
      <sz val="10"/>
      <color indexed="8"/>
      <name val="Arial"/>
      <family val="2"/>
    </font>
    <font>
      <b/>
      <sz val="11"/>
      <color theme="0" tint="-0.34998626667073579"/>
      <name val="Arial"/>
      <family val="2"/>
    </font>
    <font>
      <sz val="10"/>
      <color theme="4" tint="-0.249977111117893"/>
      <name val="Arial"/>
      <family val="2"/>
    </font>
    <font>
      <sz val="10"/>
      <color theme="0" tint="-0.34998626667073579"/>
      <name val="Arial"/>
      <family val="2"/>
    </font>
    <font>
      <sz val="8"/>
      <color theme="0" tint="-0.34998626667073579"/>
      <name val="Arial"/>
      <family val="2"/>
    </font>
    <font>
      <u/>
      <sz val="11"/>
      <name val="Arial"/>
      <family val="2"/>
    </font>
    <font>
      <strike/>
      <sz val="10"/>
      <name val="Arial"/>
      <family val="2"/>
    </font>
    <font>
      <sz val="9"/>
      <color indexed="81"/>
      <name val="Segoe UI"/>
      <family val="2"/>
    </font>
    <font>
      <b/>
      <sz val="9"/>
      <color indexed="81"/>
      <name val="Segoe UI"/>
      <family val="2"/>
    </font>
    <font>
      <b/>
      <sz val="8"/>
      <name val="Arial"/>
      <family val="2"/>
    </font>
    <font>
      <b/>
      <sz val="14"/>
      <color theme="3" tint="0.39997558519241921"/>
      <name val="Arial"/>
      <family val="2"/>
    </font>
    <font>
      <b/>
      <u/>
      <sz val="14"/>
      <color theme="3" tint="0.39997558519241921"/>
      <name val="Arial"/>
      <family val="2"/>
    </font>
  </fonts>
  <fills count="9">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xf numFmtId="0" fontId="6" fillId="0" borderId="0"/>
    <xf numFmtId="0" fontId="4" fillId="0" borderId="0"/>
    <xf numFmtId="0" fontId="14" fillId="0" borderId="12" applyNumberFormat="0" applyFill="0" applyAlignment="0" applyProtection="0"/>
    <xf numFmtId="0" fontId="4" fillId="0" borderId="0"/>
    <xf numFmtId="9" fontId="18" fillId="0" borderId="0" applyFont="0" applyFill="0" applyBorder="0" applyAlignment="0" applyProtection="0"/>
  </cellStyleXfs>
  <cellXfs count="273">
    <xf numFmtId="0" fontId="0" fillId="0" borderId="0" xfId="0"/>
    <xf numFmtId="0" fontId="1" fillId="2" borderId="0" xfId="0" applyFont="1" applyFill="1"/>
    <xf numFmtId="0" fontId="0" fillId="2" borderId="0" xfId="0" applyFill="1"/>
    <xf numFmtId="0" fontId="0" fillId="2" borderId="0" xfId="0" applyFill="1" applyBorder="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164" fontId="8" fillId="2" borderId="1" xfId="0" applyNumberFormat="1" applyFont="1" applyFill="1" applyBorder="1" applyAlignment="1">
      <alignment horizontal="right"/>
    </xf>
    <xf numFmtId="0" fontId="0" fillId="2" borderId="0" xfId="0" applyFill="1" applyProtection="1"/>
    <xf numFmtId="0" fontId="0" fillId="2" borderId="0" xfId="0" applyFill="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0" fillId="2" borderId="0" xfId="0" applyFill="1" applyBorder="1" applyAlignment="1" applyProtection="1"/>
    <xf numFmtId="0" fontId="8" fillId="2" borderId="0" xfId="0" applyFont="1" applyFill="1" applyAlignment="1">
      <alignment horizontal="right"/>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8" fillId="3" borderId="7" xfId="3" applyFont="1" applyFill="1" applyBorder="1" applyAlignment="1" applyProtection="1"/>
    <xf numFmtId="0" fontId="8" fillId="3" borderId="13" xfId="3" applyFont="1" applyFill="1" applyBorder="1" applyAlignment="1" applyProtection="1"/>
    <xf numFmtId="0" fontId="10" fillId="3" borderId="13" xfId="1" applyFont="1" applyFill="1" applyBorder="1" applyAlignment="1" applyProtection="1">
      <alignment vertical="top" wrapText="1"/>
    </xf>
    <xf numFmtId="0" fontId="13" fillId="3" borderId="6" xfId="1" applyFont="1" applyFill="1" applyBorder="1" applyAlignment="1" applyProtection="1">
      <alignment wrapText="1"/>
    </xf>
    <xf numFmtId="0" fontId="13"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15"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3" xfId="0" applyFont="1" applyFill="1" applyBorder="1" applyAlignment="1" applyProtection="1">
      <alignment vertical="top"/>
    </xf>
    <xf numFmtId="0" fontId="8" fillId="2" borderId="13" xfId="0" applyFont="1" applyFill="1" applyBorder="1" applyProtection="1"/>
    <xf numFmtId="0" fontId="10" fillId="2" borderId="13" xfId="1" applyFont="1" applyFill="1" applyBorder="1" applyProtection="1"/>
    <xf numFmtId="0" fontId="10" fillId="2" borderId="6" xfId="1" applyFont="1" applyFill="1" applyBorder="1" applyProtection="1"/>
    <xf numFmtId="0" fontId="15" fillId="2" borderId="14" xfId="0" applyFont="1" applyFill="1" applyBorder="1" applyAlignment="1" applyProtection="1">
      <alignment horizontal="right" vertical="top"/>
    </xf>
    <xf numFmtId="0" fontId="8" fillId="2" borderId="14"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15"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5" fillId="2" borderId="14"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4" fillId="5" borderId="1" xfId="2" applyFill="1" applyBorder="1" applyAlignment="1">
      <alignment horizontal="center" wrapText="1"/>
    </xf>
    <xf numFmtId="0" fontId="2" fillId="4" borderId="0" xfId="2" applyFont="1" applyFill="1"/>
    <xf numFmtId="164" fontId="2" fillId="2" borderId="4" xfId="0" applyNumberFormat="1" applyFont="1" applyFill="1" applyBorder="1" applyAlignment="1" applyProtection="1">
      <alignment vertical="center"/>
    </xf>
    <xf numFmtId="164" fontId="2" fillId="2" borderId="1" xfId="0" applyNumberFormat="1" applyFont="1" applyFill="1" applyBorder="1" applyAlignment="1" applyProtection="1">
      <alignment vertical="center"/>
    </xf>
    <xf numFmtId="0" fontId="0" fillId="2" borderId="0" xfId="0" applyFill="1" applyAlignment="1" applyProtection="1">
      <alignment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4" fillId="0" borderId="0" xfId="0" applyFont="1" applyFill="1" applyProtection="1"/>
    <xf numFmtId="0" fontId="3" fillId="0" borderId="0" xfId="0" applyFont="1" applyFill="1" applyAlignment="1" applyProtection="1">
      <alignment wrapText="1"/>
    </xf>
    <xf numFmtId="0" fontId="8" fillId="2" borderId="0" xfId="0" applyFont="1" applyFill="1" applyBorder="1" applyAlignment="1" applyProtection="1">
      <alignment horizontal="left" vertical="top" wrapText="1"/>
    </xf>
    <xf numFmtId="0" fontId="17" fillId="3" borderId="1" xfId="1" applyFont="1" applyFill="1" applyBorder="1" applyAlignment="1">
      <alignment horizontal="center" vertical="top" wrapText="1"/>
    </xf>
    <xf numFmtId="0" fontId="8" fillId="2" borderId="1" xfId="0" applyFont="1" applyFill="1" applyBorder="1" applyAlignment="1" applyProtection="1">
      <alignment horizontal="center" vertical="center" wrapText="1"/>
      <protection locked="0"/>
    </xf>
    <xf numFmtId="0" fontId="0" fillId="4" borderId="0" xfId="0" applyFill="1" applyProtection="1"/>
    <xf numFmtId="0" fontId="11" fillId="4" borderId="0" xfId="0" applyFont="1" applyFill="1" applyAlignment="1" applyProtection="1">
      <alignment horizontal="center"/>
    </xf>
    <xf numFmtId="0" fontId="0" fillId="2" borderId="0" xfId="0" applyFill="1" applyAlignment="1" applyProtection="1">
      <alignment horizontal="left" wrapText="1"/>
    </xf>
    <xf numFmtId="0" fontId="0" fillId="2" borderId="0" xfId="0" applyFill="1" applyBorder="1" applyAlignment="1" applyProtection="1">
      <alignment horizontal="left" wrapText="1"/>
    </xf>
    <xf numFmtId="0" fontId="1" fillId="2" borderId="0" xfId="0" applyFont="1" applyFill="1" applyProtection="1">
      <protection hidden="1"/>
    </xf>
    <xf numFmtId="0" fontId="0" fillId="2" borderId="0" xfId="0" applyFill="1" applyProtection="1">
      <protection hidden="1"/>
    </xf>
    <xf numFmtId="0" fontId="3" fillId="3" borderId="4" xfId="0" applyFont="1" applyFill="1" applyBorder="1" applyAlignment="1" applyProtection="1">
      <alignment horizontal="center"/>
      <protection hidden="1"/>
    </xf>
    <xf numFmtId="0" fontId="3" fillId="3" borderId="1" xfId="0" applyFont="1" applyFill="1" applyBorder="1" applyAlignment="1" applyProtection="1">
      <alignment horizontal="center"/>
      <protection hidden="1"/>
    </xf>
    <xf numFmtId="0" fontId="2" fillId="3" borderId="4"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0" fontId="5" fillId="3" borderId="4"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2" borderId="0" xfId="0" applyFont="1" applyFill="1" applyProtection="1">
      <protection hidden="1"/>
    </xf>
    <xf numFmtId="0" fontId="0" fillId="2" borderId="0" xfId="0" applyFill="1" applyBorder="1" applyProtection="1">
      <protection hidden="1"/>
    </xf>
    <xf numFmtId="0" fontId="4" fillId="2" borderId="0" xfId="0" applyFont="1" applyFill="1" applyProtection="1">
      <protection hidden="1"/>
    </xf>
    <xf numFmtId="0" fontId="0" fillId="2" borderId="0" xfId="0" applyFill="1" applyBorder="1" applyAlignment="1" applyProtection="1">
      <alignment horizontal="left" vertical="center"/>
      <protection hidden="1"/>
    </xf>
    <xf numFmtId="164" fontId="4" fillId="2" borderId="0" xfId="0" applyNumberFormat="1" applyFont="1" applyFill="1" applyBorder="1" applyAlignment="1" applyProtection="1">
      <alignment vertical="center"/>
      <protection hidden="1"/>
    </xf>
    <xf numFmtId="0" fontId="0" fillId="2" borderId="0" xfId="0" applyFill="1" applyAlignment="1" applyProtection="1">
      <alignment horizontal="left" wrapText="1"/>
      <protection hidden="1"/>
    </xf>
    <xf numFmtId="0" fontId="0" fillId="2" borderId="0" xfId="0" applyFill="1" applyBorder="1" applyAlignment="1" applyProtection="1">
      <protection hidden="1"/>
    </xf>
    <xf numFmtId="0" fontId="8" fillId="0" borderId="0" xfId="0" applyFont="1" applyFill="1" applyProtection="1"/>
    <xf numFmtId="0" fontId="12" fillId="0" borderId="0" xfId="0" applyFont="1" applyFill="1" applyAlignment="1" applyProtection="1">
      <alignment horizontal="left" vertical="center" wrapText="1"/>
    </xf>
    <xf numFmtId="0" fontId="7" fillId="0" borderId="0" xfId="0" applyFont="1" applyFill="1" applyAlignment="1" applyProtection="1">
      <alignment horizontal="left" vertical="center" wrapText="1"/>
    </xf>
    <xf numFmtId="0" fontId="8" fillId="0" borderId="0" xfId="0" applyFont="1" applyFill="1" applyAlignment="1" applyProtection="1">
      <alignment wrapText="1"/>
    </xf>
    <xf numFmtId="0" fontId="13" fillId="3" borderId="7" xfId="0" applyFont="1" applyFill="1" applyBorder="1" applyAlignment="1" applyProtection="1">
      <alignment horizontal="center" vertical="top" wrapText="1"/>
    </xf>
    <xf numFmtId="0" fontId="8" fillId="0" borderId="1" xfId="0" applyFont="1" applyFill="1" applyBorder="1" applyAlignment="1" applyProtection="1">
      <alignment horizontal="center" vertical="center" wrapText="1"/>
    </xf>
    <xf numFmtId="0" fontId="10" fillId="0" borderId="0" xfId="0" applyFont="1" applyFill="1" applyProtection="1"/>
    <xf numFmtId="0" fontId="8" fillId="2" borderId="1" xfId="0" applyNumberFormat="1" applyFont="1" applyFill="1" applyBorder="1" applyAlignment="1" applyProtection="1">
      <alignment vertical="center"/>
      <protection locked="0"/>
    </xf>
    <xf numFmtId="0" fontId="12" fillId="0" borderId="0" xfId="0" applyFont="1" applyFill="1" applyAlignment="1" applyProtection="1">
      <alignment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3" fillId="3" borderId="4" xfId="0" applyFont="1" applyFill="1" applyBorder="1" applyAlignment="1" applyProtection="1">
      <alignment horizontal="center" vertical="top" wrapText="1"/>
    </xf>
    <xf numFmtId="0" fontId="12" fillId="0" borderId="0" xfId="0" applyFont="1" applyFill="1" applyAlignment="1" applyProtection="1">
      <alignment horizontal="right" wrapText="1"/>
    </xf>
    <xf numFmtId="1" fontId="7" fillId="0" borderId="0" xfId="0" applyNumberFormat="1" applyFont="1" applyFill="1" applyBorder="1" applyAlignment="1" applyProtection="1">
      <alignment horizontal="center" vertical="center" wrapText="1"/>
    </xf>
    <xf numFmtId="0" fontId="22" fillId="3" borderId="4"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4" xfId="0" applyFont="1" applyFill="1" applyBorder="1" applyAlignment="1" applyProtection="1">
      <alignment horizontal="left" vertical="center" wrapText="1"/>
    </xf>
    <xf numFmtId="9" fontId="23" fillId="0" borderId="4" xfId="5" applyNumberFormat="1" applyFont="1" applyFill="1" applyBorder="1" applyAlignment="1" applyProtection="1">
      <alignment horizontal="center" vertical="center" wrapText="1"/>
    </xf>
    <xf numFmtId="0" fontId="23" fillId="0" borderId="1" xfId="0" applyFont="1" applyFill="1" applyBorder="1" applyAlignment="1" applyProtection="1">
      <alignment horizontal="left" vertical="center" wrapText="1"/>
    </xf>
    <xf numFmtId="10" fontId="24" fillId="0" borderId="2" xfId="5" applyNumberFormat="1" applyFont="1" applyFill="1" applyBorder="1" applyAlignment="1" applyProtection="1">
      <alignment horizontal="center" vertical="center" wrapText="1"/>
    </xf>
    <xf numFmtId="10" fontId="24" fillId="0" borderId="1" xfId="5" applyNumberFormat="1" applyFont="1" applyFill="1" applyBorder="1" applyAlignment="1" applyProtection="1">
      <alignment horizontal="center" vertical="center" wrapText="1"/>
    </xf>
    <xf numFmtId="10" fontId="23" fillId="0" borderId="1" xfId="5" applyNumberFormat="1" applyFont="1" applyFill="1" applyBorder="1" applyAlignment="1" applyProtection="1">
      <alignment horizontal="center" vertical="center" wrapText="1"/>
    </xf>
    <xf numFmtId="9" fontId="23" fillId="0" borderId="1" xfId="5" applyFont="1" applyFill="1" applyBorder="1" applyAlignment="1" applyProtection="1">
      <alignment horizontal="center" vertical="center" wrapText="1"/>
    </xf>
    <xf numFmtId="9" fontId="23" fillId="0" borderId="1" xfId="5" applyNumberFormat="1" applyFont="1" applyFill="1" applyBorder="1" applyAlignment="1" applyProtection="1">
      <alignment horizontal="center" vertical="center" wrapText="1"/>
    </xf>
    <xf numFmtId="10" fontId="8" fillId="0" borderId="1" xfId="5" applyNumberFormat="1" applyFont="1" applyFill="1" applyBorder="1" applyAlignment="1" applyProtection="1">
      <alignment horizontal="center" vertical="center" wrapText="1"/>
      <protection locked="0"/>
    </xf>
    <xf numFmtId="2" fontId="8" fillId="0" borderId="1" xfId="5" applyNumberFormat="1" applyFont="1" applyFill="1" applyBorder="1" applyAlignment="1" applyProtection="1">
      <alignment horizontal="center" vertical="center" wrapText="1"/>
      <protection locked="0"/>
    </xf>
    <xf numFmtId="0" fontId="3" fillId="0" borderId="0" xfId="0" applyFont="1" applyFill="1" applyAlignment="1" applyProtection="1">
      <alignment vertical="center" wrapText="1"/>
    </xf>
    <xf numFmtId="0" fontId="3" fillId="3" borderId="1"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0" borderId="0" xfId="0" applyFont="1" applyFill="1" applyAlignment="1" applyProtection="1">
      <alignment vertical="center"/>
    </xf>
    <xf numFmtId="0" fontId="11" fillId="6" borderId="0" xfId="4" applyFont="1" applyFill="1" applyAlignment="1" applyProtection="1">
      <alignment horizontal="center" vertical="center"/>
    </xf>
    <xf numFmtId="0" fontId="8" fillId="2" borderId="0" xfId="0" applyFont="1" applyFill="1" applyBorder="1" applyAlignment="1" applyProtection="1">
      <alignment horizontal="left" vertical="top" wrapText="1"/>
    </xf>
    <xf numFmtId="0" fontId="4" fillId="2" borderId="0" xfId="0" applyFont="1" applyFill="1" applyAlignment="1" applyProtection="1">
      <alignment horizontal="left" wrapText="1"/>
    </xf>
    <xf numFmtId="0" fontId="0" fillId="2" borderId="0" xfId="0" applyFill="1" applyBorder="1" applyAlignment="1" applyProtection="1">
      <alignment horizontal="left"/>
      <protection hidden="1"/>
    </xf>
    <xf numFmtId="0" fontId="12" fillId="0" borderId="0" xfId="0" applyFont="1" applyFill="1" applyAlignment="1" applyProtection="1">
      <alignment horizontal="left" vertical="center" wrapText="1"/>
    </xf>
    <xf numFmtId="0" fontId="0" fillId="2" borderId="0" xfId="0" applyFill="1" applyAlignment="1" applyProtection="1">
      <alignment horizontal="left" vertical="top"/>
      <protection hidden="1"/>
    </xf>
    <xf numFmtId="9" fontId="8" fillId="0" borderId="1" xfId="5" applyNumberFormat="1" applyFont="1" applyFill="1" applyBorder="1" applyAlignment="1" applyProtection="1">
      <alignment horizontal="center" vertical="center" wrapText="1"/>
    </xf>
    <xf numFmtId="0" fontId="16" fillId="0" borderId="0" xfId="0" applyFont="1" applyFill="1" applyAlignment="1" applyProtection="1">
      <alignment horizontal="left" vertical="top"/>
    </xf>
    <xf numFmtId="0" fontId="4" fillId="2" borderId="0" xfId="0" applyFont="1" applyFill="1" applyBorder="1" applyAlignment="1" applyProtection="1">
      <alignment horizontal="left" vertical="top"/>
      <protection hidden="1"/>
    </xf>
    <xf numFmtId="0" fontId="4" fillId="2" borderId="0" xfId="0" applyFont="1" applyFill="1" applyAlignment="1" applyProtection="1">
      <alignment horizontal="left" vertical="top"/>
      <protection hidden="1"/>
    </xf>
    <xf numFmtId="0" fontId="13" fillId="4" borderId="14" xfId="0" applyFont="1" applyFill="1" applyBorder="1"/>
    <xf numFmtId="0" fontId="0" fillId="4" borderId="0" xfId="0" applyFill="1" applyBorder="1"/>
    <xf numFmtId="0" fontId="8" fillId="4" borderId="0" xfId="0" applyFont="1" applyFill="1" applyBorder="1" applyAlignment="1">
      <alignment horizontal="left" vertical="top" wrapText="1" shrinkToFit="1"/>
    </xf>
    <xf numFmtId="0" fontId="12" fillId="4" borderId="15" xfId="0" applyFont="1" applyFill="1" applyBorder="1"/>
    <xf numFmtId="0" fontId="0" fillId="2" borderId="0" xfId="0" applyFill="1" applyAlignment="1">
      <alignment vertical="top" wrapText="1"/>
    </xf>
    <xf numFmtId="0" fontId="0" fillId="2" borderId="0" xfId="0" applyFill="1" applyAlignment="1">
      <alignment wrapText="1"/>
    </xf>
    <xf numFmtId="0" fontId="8" fillId="4" borderId="15" xfId="0" applyFont="1" applyFill="1" applyBorder="1" applyAlignment="1">
      <alignment horizontal="left" vertical="top" wrapText="1" shrinkToFit="1"/>
    </xf>
    <xf numFmtId="0" fontId="8" fillId="4" borderId="0" xfId="0" applyFont="1" applyFill="1" applyBorder="1" applyAlignment="1">
      <alignment horizontal="left" wrapText="1" shrinkToFit="1"/>
    </xf>
    <xf numFmtId="0" fontId="8" fillId="4" borderId="14" xfId="0" applyFont="1" applyFill="1" applyBorder="1" applyAlignment="1">
      <alignment horizontal="left" wrapText="1" shrinkToFit="1"/>
    </xf>
    <xf numFmtId="0" fontId="13" fillId="4" borderId="0" xfId="0" applyFont="1" applyFill="1" applyBorder="1" applyAlignment="1">
      <alignment horizontal="left" wrapText="1" shrinkToFit="1"/>
    </xf>
    <xf numFmtId="0" fontId="12" fillId="4" borderId="8" xfId="0" applyFont="1" applyFill="1" applyBorder="1"/>
    <xf numFmtId="0" fontId="13" fillId="4" borderId="7" xfId="0" applyFont="1" applyFill="1" applyBorder="1"/>
    <xf numFmtId="0" fontId="13" fillId="4" borderId="13" xfId="0" applyFont="1" applyFill="1" applyBorder="1"/>
    <xf numFmtId="0" fontId="0" fillId="4" borderId="13" xfId="0" applyFill="1" applyBorder="1"/>
    <xf numFmtId="0" fontId="0" fillId="4" borderId="6" xfId="0" applyFill="1" applyBorder="1"/>
    <xf numFmtId="0" fontId="0" fillId="4" borderId="15" xfId="0" applyFill="1" applyBorder="1"/>
    <xf numFmtId="0" fontId="13" fillId="4" borderId="0" xfId="0" applyFont="1" applyFill="1" applyBorder="1"/>
    <xf numFmtId="0" fontId="12" fillId="4" borderId="14" xfId="0" applyFont="1" applyFill="1" applyBorder="1" applyAlignment="1"/>
    <xf numFmtId="0" fontId="12" fillId="4" borderId="0" xfId="0" applyFont="1" applyFill="1" applyBorder="1" applyAlignment="1"/>
    <xf numFmtId="0" fontId="12" fillId="4" borderId="15" xfId="0" applyFont="1" applyFill="1" applyBorder="1" applyAlignment="1"/>
    <xf numFmtId="0" fontId="8" fillId="2" borderId="0" xfId="0" applyFont="1" applyFill="1" applyBorder="1" applyAlignment="1" applyProtection="1">
      <alignment horizontal="left"/>
      <protection hidden="1"/>
    </xf>
    <xf numFmtId="0" fontId="8" fillId="2" borderId="0" xfId="0" applyFont="1" applyFill="1" applyProtection="1">
      <protection hidden="1"/>
    </xf>
    <xf numFmtId="0" fontId="8" fillId="2" borderId="0" xfId="0" applyFont="1" applyFill="1" applyBorder="1" applyAlignment="1" applyProtection="1">
      <alignment horizontal="left" vertical="top"/>
      <protection hidden="1"/>
    </xf>
    <xf numFmtId="0" fontId="8" fillId="2" borderId="0" xfId="0" applyFont="1" applyFill="1" applyAlignment="1" applyProtection="1">
      <alignment horizontal="left" vertical="top"/>
      <protection hidden="1"/>
    </xf>
    <xf numFmtId="0" fontId="11" fillId="4" borderId="0" xfId="4" applyFont="1" applyFill="1" applyAlignment="1" applyProtection="1">
      <alignment horizontal="center" vertical="center"/>
    </xf>
    <xf numFmtId="14" fontId="0" fillId="2" borderId="5" xfId="0" applyNumberFormat="1" applyFill="1" applyBorder="1" applyAlignment="1" applyProtection="1">
      <alignment horizontal="left" wrapText="1"/>
      <protection locked="0"/>
    </xf>
    <xf numFmtId="10" fontId="8" fillId="0" borderId="1" xfId="5" applyNumberFormat="1" applyFont="1" applyFill="1" applyBorder="1" applyAlignment="1" applyProtection="1">
      <alignment vertical="center" wrapText="1"/>
    </xf>
    <xf numFmtId="0" fontId="8" fillId="2" borderId="1" xfId="0" applyFont="1" applyFill="1" applyBorder="1" applyAlignment="1" applyProtection="1">
      <alignment horizontal="center"/>
    </xf>
    <xf numFmtId="0" fontId="27" fillId="4" borderId="0" xfId="2" applyFont="1" applyFill="1"/>
    <xf numFmtId="164" fontId="0" fillId="2" borderId="1" xfId="0" applyNumberFormat="1" applyFill="1" applyBorder="1" applyProtection="1">
      <protection locked="0"/>
    </xf>
    <xf numFmtId="0" fontId="30" fillId="6" borderId="30" xfId="0" applyFont="1" applyFill="1" applyBorder="1" applyAlignment="1">
      <alignment horizontal="center" vertical="center" wrapText="1"/>
    </xf>
    <xf numFmtId="0" fontId="30" fillId="6" borderId="31" xfId="0" applyFont="1" applyFill="1" applyBorder="1" applyAlignment="1">
      <alignment horizontal="center" vertical="center" wrapText="1"/>
    </xf>
    <xf numFmtId="44" fontId="4" fillId="2" borderId="4" xfId="0" applyNumberFormat="1" applyFont="1" applyFill="1" applyBorder="1" applyAlignment="1" applyProtection="1">
      <alignment vertical="center"/>
      <protection hidden="1"/>
    </xf>
    <xf numFmtId="44" fontId="4" fillId="2" borderId="1" xfId="0" applyNumberFormat="1" applyFont="1" applyFill="1" applyBorder="1" applyAlignment="1" applyProtection="1">
      <alignment vertical="center"/>
      <protection hidden="1"/>
    </xf>
    <xf numFmtId="44" fontId="4" fillId="2" borderId="4" xfId="0" applyNumberFormat="1" applyFont="1" applyFill="1" applyBorder="1" applyAlignment="1" applyProtection="1">
      <alignment horizontal="right" vertical="center"/>
      <protection hidden="1"/>
    </xf>
    <xf numFmtId="44" fontId="4" fillId="2" borderId="1" xfId="0" applyNumberFormat="1" applyFont="1" applyFill="1" applyBorder="1" applyAlignment="1" applyProtection="1">
      <alignment horizontal="right" vertical="center"/>
      <protection hidden="1"/>
    </xf>
    <xf numFmtId="44" fontId="2" fillId="2" borderId="4" xfId="0" applyNumberFormat="1" applyFont="1" applyFill="1" applyBorder="1" applyAlignment="1" applyProtection="1">
      <alignment vertical="center"/>
      <protection hidden="1"/>
    </xf>
    <xf numFmtId="44" fontId="2" fillId="2" borderId="1" xfId="0" applyNumberFormat="1" applyFont="1" applyFill="1" applyBorder="1" applyAlignment="1" applyProtection="1">
      <alignment vertical="center"/>
      <protection hidden="1"/>
    </xf>
    <xf numFmtId="165" fontId="4" fillId="0" borderId="1" xfId="2" applyNumberFormat="1" applyFill="1" applyBorder="1"/>
    <xf numFmtId="165" fontId="4" fillId="4" borderId="1" xfId="2" applyNumberFormat="1" applyFill="1" applyBorder="1"/>
    <xf numFmtId="164" fontId="3" fillId="0" borderId="16" xfId="0" applyNumberFormat="1" applyFont="1" applyBorder="1" applyAlignment="1" applyProtection="1">
      <alignment horizontal="right" vertical="center" wrapText="1"/>
      <protection locked="0"/>
    </xf>
    <xf numFmtId="164" fontId="3" fillId="0" borderId="17" xfId="0" applyNumberFormat="1" applyFont="1" applyBorder="1" applyAlignment="1" applyProtection="1">
      <alignment horizontal="right" vertical="center" wrapText="1"/>
      <protection locked="0"/>
    </xf>
    <xf numFmtId="164" fontId="3" fillId="0" borderId="18" xfId="0" applyNumberFormat="1" applyFont="1" applyBorder="1" applyAlignment="1" applyProtection="1">
      <alignment horizontal="right" vertical="center" wrapText="1"/>
      <protection locked="0"/>
    </xf>
    <xf numFmtId="164" fontId="3" fillId="0" borderId="19" xfId="0" applyNumberFormat="1" applyFont="1" applyBorder="1" applyAlignment="1" applyProtection="1">
      <alignment horizontal="right" vertical="center" wrapText="1"/>
      <protection locked="0"/>
    </xf>
    <xf numFmtId="164" fontId="3" fillId="0" borderId="20" xfId="0" applyNumberFormat="1" applyFont="1" applyBorder="1" applyAlignment="1" applyProtection="1">
      <alignment horizontal="right" vertical="center" wrapText="1"/>
      <protection locked="0"/>
    </xf>
    <xf numFmtId="164" fontId="3" fillId="0" borderId="22" xfId="0" applyNumberFormat="1" applyFont="1" applyBorder="1" applyAlignment="1" applyProtection="1">
      <alignment horizontal="right" vertical="center" wrapText="1"/>
      <protection locked="0"/>
    </xf>
    <xf numFmtId="164" fontId="3" fillId="8" borderId="27" xfId="0" applyNumberFormat="1" applyFont="1" applyFill="1" applyBorder="1" applyAlignment="1">
      <alignment horizontal="right" vertical="center" wrapText="1"/>
    </xf>
    <xf numFmtId="164" fontId="3" fillId="8" borderId="28" xfId="0" applyNumberFormat="1" applyFont="1" applyFill="1" applyBorder="1" applyAlignment="1">
      <alignment horizontal="right" vertical="center" wrapText="1"/>
    </xf>
    <xf numFmtId="164" fontId="30" fillId="0" borderId="21" xfId="0" applyNumberFormat="1" applyFont="1" applyBorder="1" applyAlignment="1">
      <alignment horizontal="right" vertical="center" wrapText="1"/>
    </xf>
    <xf numFmtId="164" fontId="30" fillId="0" borderId="22" xfId="0" applyNumberFormat="1" applyFont="1" applyBorder="1" applyAlignment="1">
      <alignment horizontal="right" vertical="center" wrapText="1"/>
    </xf>
    <xf numFmtId="10" fontId="8" fillId="0" borderId="1" xfId="5" applyNumberFormat="1" applyFont="1" applyFill="1" applyBorder="1" applyAlignment="1" applyProtection="1">
      <alignment vertical="center" wrapText="1"/>
      <protection locked="0"/>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8" fillId="2" borderId="4"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0" fillId="2" borderId="0" xfId="0" applyFill="1" applyAlignment="1" applyProtection="1">
      <alignment horizontal="left"/>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4" fillId="2" borderId="0" xfId="0" applyFont="1" applyFill="1" applyAlignment="1" applyProtection="1">
      <alignment horizontal="left" wrapText="1"/>
    </xf>
    <xf numFmtId="0" fontId="8" fillId="4" borderId="14"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8" xfId="0" applyFont="1" applyFill="1" applyBorder="1" applyAlignment="1">
      <alignment horizontal="left" vertical="top" wrapText="1"/>
    </xf>
    <xf numFmtId="0" fontId="12" fillId="3" borderId="7" xfId="0" applyFont="1" applyFill="1" applyBorder="1" applyAlignment="1" applyProtection="1">
      <alignment horizontal="left" vertical="top"/>
    </xf>
    <xf numFmtId="0" fontId="12" fillId="3" borderId="13" xfId="0" applyFont="1" applyFill="1" applyBorder="1" applyAlignment="1" applyProtection="1">
      <alignment horizontal="left" vertical="top"/>
    </xf>
    <xf numFmtId="0" fontId="8" fillId="4" borderId="14" xfId="0" applyFont="1" applyFill="1" applyBorder="1" applyAlignment="1">
      <alignment horizontal="left" vertical="top" wrapText="1" shrinkToFit="1"/>
    </xf>
    <xf numFmtId="0" fontId="8" fillId="4" borderId="0" xfId="0" applyFont="1" applyFill="1" applyBorder="1" applyAlignment="1">
      <alignment horizontal="left" vertical="top" wrapText="1" shrinkToFit="1"/>
    </xf>
    <xf numFmtId="0" fontId="13" fillId="4" borderId="14" xfId="0" applyFont="1" applyFill="1" applyBorder="1" applyAlignment="1">
      <alignment horizontal="left" vertical="top" wrapText="1" shrinkToFit="1"/>
    </xf>
    <xf numFmtId="0" fontId="13" fillId="4" borderId="0" xfId="0" applyFont="1" applyFill="1" applyBorder="1" applyAlignment="1">
      <alignment horizontal="left" vertical="top" wrapText="1" shrinkToFit="1"/>
    </xf>
    <xf numFmtId="0" fontId="8" fillId="4" borderId="10" xfId="0" applyFont="1" applyFill="1" applyBorder="1" applyAlignment="1">
      <alignment horizontal="left" vertical="top" wrapText="1" shrinkToFit="1"/>
    </xf>
    <xf numFmtId="0" fontId="8" fillId="4" borderId="5" xfId="0" applyFont="1" applyFill="1" applyBorder="1" applyAlignment="1">
      <alignment horizontal="left" vertical="top" wrapText="1" shrinkToFit="1"/>
    </xf>
    <xf numFmtId="0" fontId="12" fillId="3" borderId="14"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8" fillId="2" borderId="0" xfId="0" applyFont="1" applyFill="1" applyBorder="1" applyAlignment="1" applyProtection="1">
      <alignment horizontal="left" vertical="top" wrapText="1"/>
    </xf>
    <xf numFmtId="0" fontId="8" fillId="2" borderId="15" xfId="0" applyFont="1" applyFill="1" applyBorder="1" applyAlignment="1" applyProtection="1">
      <alignment horizontal="left" vertical="top" wrapText="1"/>
    </xf>
    <xf numFmtId="0" fontId="8" fillId="2" borderId="14"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15" xfId="0" applyFont="1" applyFill="1" applyBorder="1" applyAlignment="1" applyProtection="1">
      <alignment horizontal="left" vertical="top"/>
    </xf>
    <xf numFmtId="0" fontId="31" fillId="6" borderId="0" xfId="4" applyFont="1" applyFill="1" applyAlignment="1" applyProtection="1">
      <alignment horizontal="center" vertical="center"/>
    </xf>
    <xf numFmtId="0" fontId="1" fillId="2" borderId="0" xfId="0" applyFont="1" applyFill="1" applyAlignment="1" applyProtection="1">
      <alignment horizontal="center"/>
    </xf>
    <xf numFmtId="0" fontId="30" fillId="6" borderId="29" xfId="0" applyFont="1" applyFill="1" applyBorder="1" applyAlignment="1">
      <alignment horizontal="left" vertical="center" wrapText="1"/>
    </xf>
    <xf numFmtId="0" fontId="30" fillId="6" borderId="27" xfId="0" applyFont="1" applyFill="1" applyBorder="1" applyAlignment="1">
      <alignment horizontal="left" vertical="center" wrapText="1"/>
    </xf>
    <xf numFmtId="0" fontId="30" fillId="6" borderId="23"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30" fillId="6" borderId="25" xfId="0" applyFont="1" applyFill="1" applyBorder="1" applyAlignment="1">
      <alignment horizontal="left" vertical="center" wrapText="1"/>
    </xf>
    <xf numFmtId="0" fontId="3" fillId="8" borderId="26"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18"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4" xfId="0" applyFont="1" applyFill="1" applyBorder="1" applyAlignment="1">
      <alignment horizontal="left" vertical="center" wrapText="1"/>
    </xf>
    <xf numFmtId="0" fontId="0" fillId="2" borderId="4" xfId="0" applyFill="1" applyBorder="1" applyAlignment="1" applyProtection="1">
      <alignment horizontal="left" vertical="center"/>
      <protection hidden="1"/>
    </xf>
    <xf numFmtId="0" fontId="0" fillId="2" borderId="2" xfId="0" applyFill="1" applyBorder="1" applyAlignment="1" applyProtection="1">
      <alignment horizontal="left" vertical="center"/>
      <protection hidden="1"/>
    </xf>
    <xf numFmtId="0" fontId="0" fillId="2" borderId="3" xfId="0"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2" fillId="2" borderId="2" xfId="0" applyFont="1" applyFill="1" applyBorder="1" applyAlignment="1" applyProtection="1">
      <alignment horizontal="left" vertical="center"/>
      <protection hidden="1"/>
    </xf>
    <xf numFmtId="0" fontId="2" fillId="2" borderId="3" xfId="0" applyFont="1" applyFill="1" applyBorder="1" applyAlignment="1" applyProtection="1">
      <alignment horizontal="left" vertical="center"/>
      <protection hidden="1"/>
    </xf>
    <xf numFmtId="0" fontId="0" fillId="2" borderId="0" xfId="0" applyFill="1" applyAlignment="1" applyProtection="1">
      <alignment horizontal="left" wrapText="1"/>
      <protection hidden="1"/>
    </xf>
    <xf numFmtId="0" fontId="3" fillId="3" borderId="4"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3" fillId="7" borderId="4" xfId="0" applyFont="1" applyFill="1" applyBorder="1" applyAlignment="1" applyProtection="1">
      <alignment horizontal="center" vertical="top"/>
      <protection hidden="1"/>
    </xf>
    <xf numFmtId="0" fontId="3" fillId="7" borderId="2" xfId="0" applyFont="1" applyFill="1" applyBorder="1" applyAlignment="1" applyProtection="1">
      <alignment horizontal="center" vertical="top"/>
      <protection hidden="1"/>
    </xf>
    <xf numFmtId="0" fontId="3" fillId="7" borderId="3" xfId="0" applyFont="1" applyFill="1" applyBorder="1" applyAlignment="1" applyProtection="1">
      <alignment horizontal="center" vertical="top"/>
      <protection hidden="1"/>
    </xf>
    <xf numFmtId="0" fontId="0" fillId="2" borderId="11" xfId="0" applyFill="1" applyBorder="1" applyAlignment="1" applyProtection="1">
      <alignment horizontal="center"/>
      <protection hidden="1"/>
    </xf>
    <xf numFmtId="0" fontId="0" fillId="2" borderId="9" xfId="0" applyFill="1" applyBorder="1" applyAlignment="1" applyProtection="1">
      <alignment horizontal="left"/>
      <protection locked="0"/>
    </xf>
    <xf numFmtId="0" fontId="16" fillId="0" borderId="0" xfId="0" applyFont="1" applyFill="1" applyAlignment="1" applyProtection="1">
      <alignment horizontal="left" vertical="top" wrapText="1"/>
    </xf>
    <xf numFmtId="0" fontId="3" fillId="0" borderId="0" xfId="0" applyFont="1" applyFill="1" applyAlignment="1" applyProtection="1">
      <alignment horizontal="left" wrapText="1"/>
    </xf>
    <xf numFmtId="0" fontId="12" fillId="0" borderId="0" xfId="0" applyFont="1" applyFill="1" applyAlignment="1" applyProtection="1">
      <alignment horizontal="left" vertical="center" wrapText="1"/>
    </xf>
    <xf numFmtId="0" fontId="12" fillId="0" borderId="0" xfId="0" applyFont="1" applyFill="1" applyAlignment="1" applyProtection="1">
      <alignment wrapText="1"/>
    </xf>
    <xf numFmtId="1" fontId="7" fillId="0" borderId="4" xfId="0" applyNumberFormat="1" applyFont="1" applyFill="1" applyBorder="1" applyAlignment="1" applyProtection="1">
      <alignment horizontal="center" vertical="center" wrapText="1"/>
    </xf>
    <xf numFmtId="1" fontId="7" fillId="0" borderId="3" xfId="0" applyNumberFormat="1" applyFont="1" applyFill="1" applyBorder="1" applyAlignment="1" applyProtection="1">
      <alignment horizontal="center" vertical="center" wrapText="1"/>
    </xf>
    <xf numFmtId="0" fontId="7" fillId="0" borderId="0" xfId="0" applyFont="1" applyFill="1" applyAlignment="1" applyProtection="1">
      <alignment horizontal="left" vertical="center" wrapText="1"/>
    </xf>
    <xf numFmtId="0" fontId="7" fillId="0" borderId="15" xfId="0" applyFont="1" applyFill="1" applyBorder="1" applyAlignment="1" applyProtection="1">
      <alignment horizontal="left" vertical="center" wrapText="1"/>
    </xf>
    <xf numFmtId="1" fontId="7" fillId="0" borderId="9" xfId="0" applyNumberFormat="1"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cellXfs>
  <cellStyles count="6">
    <cellStyle name="Prozent" xfId="5" builtinId="5"/>
    <cellStyle name="Standard" xfId="0" builtinId="0"/>
    <cellStyle name="Standard 2" xfId="2"/>
    <cellStyle name="Standard 3" xfId="4"/>
    <cellStyle name="Standard_Tabelle1" xfId="1"/>
    <cellStyle name="Überschrift 3" xfId="3" builtinId="18"/>
  </cellStyles>
  <dxfs count="5">
    <dxf>
      <fill>
        <patternFill>
          <bgColor rgb="FFFFCCFF"/>
        </patternFill>
      </fill>
    </dxf>
    <dxf>
      <fill>
        <patternFill>
          <bgColor rgb="FF99FF99"/>
        </patternFill>
      </fill>
    </dxf>
    <dxf>
      <fill>
        <patternFill>
          <bgColor rgb="FF99FF99"/>
        </patternFill>
      </fill>
    </dxf>
    <dxf>
      <fill>
        <patternFill>
          <bgColor rgb="FFFFCCFF"/>
        </patternFill>
      </fill>
    </dxf>
    <dxf>
      <font>
        <color theme="0"/>
      </font>
      <fill>
        <patternFill>
          <bgColor theme="0"/>
        </patternFill>
      </fill>
      <border>
        <left/>
        <right/>
        <bottom/>
      </border>
    </dxf>
  </dxfs>
  <tableStyles count="0" defaultTableStyle="TableStyleMedium2" defaultPivotStyle="PivotStyleLight16"/>
  <colors>
    <mruColors>
      <color rgb="FF99FF99"/>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74"/>
  <sheetViews>
    <sheetView tabSelected="1" view="pageLayout" zoomScale="90" zoomScaleNormal="75" zoomScalePageLayoutView="90" workbookViewId="0">
      <selection activeCell="C8" sqref="C8"/>
    </sheetView>
  </sheetViews>
  <sheetFormatPr baseColWidth="10" defaultColWidth="11.453125" defaultRowHeight="12.5" x14ac:dyDescent="0.25"/>
  <cols>
    <col min="1" max="1" width="2.90625" style="10" customWidth="1"/>
    <col min="2" max="2" width="19.90625" style="10" customWidth="1"/>
    <col min="3" max="3" width="18.6328125" style="10" customWidth="1"/>
    <col min="4" max="4" width="7.453125" style="10" customWidth="1"/>
    <col min="5" max="6" width="25.6328125" style="10" customWidth="1"/>
    <col min="7" max="7" width="11.453125" style="10" customWidth="1"/>
    <col min="8" max="16384" width="11.453125" style="10"/>
  </cols>
  <sheetData>
    <row r="1" spans="1:10" s="82" customFormat="1" ht="18" x14ac:dyDescent="0.25">
      <c r="A1" s="227" t="s">
        <v>107</v>
      </c>
      <c r="B1" s="227"/>
      <c r="C1" s="227"/>
      <c r="D1" s="227"/>
      <c r="E1" s="227"/>
      <c r="F1" s="227"/>
      <c r="G1" s="227"/>
      <c r="H1" s="227"/>
      <c r="I1" s="227"/>
    </row>
    <row r="2" spans="1:10" s="82" customFormat="1" ht="23" x14ac:dyDescent="0.25">
      <c r="A2" s="136"/>
      <c r="B2" s="136"/>
      <c r="C2" s="136"/>
      <c r="D2" s="136"/>
      <c r="E2" s="136"/>
      <c r="F2" s="136"/>
      <c r="G2" s="136"/>
      <c r="H2" s="136"/>
      <c r="I2" s="136"/>
    </row>
    <row r="3" spans="1:10" s="82" customFormat="1" ht="23" x14ac:dyDescent="0.25">
      <c r="A3" s="170"/>
      <c r="B3" s="170"/>
      <c r="C3" s="170"/>
      <c r="D3" s="170"/>
      <c r="E3" s="170"/>
      <c r="F3" s="170"/>
      <c r="G3" s="170"/>
      <c r="H3" s="170"/>
      <c r="I3" s="170"/>
    </row>
    <row r="4" spans="1:10" x14ac:dyDescent="0.25">
      <c r="A4" s="202" t="s">
        <v>0</v>
      </c>
      <c r="B4" s="202"/>
      <c r="C4" s="203"/>
      <c r="D4" s="204"/>
      <c r="E4" s="204"/>
      <c r="F4" s="18"/>
    </row>
    <row r="5" spans="1:10" ht="5.25" customHeight="1" x14ac:dyDescent="0.25"/>
    <row r="6" spans="1:10" x14ac:dyDescent="0.25">
      <c r="A6" s="202" t="s">
        <v>89</v>
      </c>
      <c r="B6" s="202"/>
      <c r="C6" s="203"/>
      <c r="D6" s="204"/>
      <c r="E6" s="204"/>
      <c r="F6" s="18"/>
    </row>
    <row r="7" spans="1:10" ht="5.25" customHeight="1" x14ac:dyDescent="0.25">
      <c r="C7" s="67"/>
      <c r="D7" s="68"/>
      <c r="E7" s="68"/>
      <c r="F7" s="18"/>
    </row>
    <row r="8" spans="1:10" ht="12.75" customHeight="1" x14ac:dyDescent="0.25">
      <c r="A8" s="205" t="s">
        <v>23</v>
      </c>
      <c r="B8" s="205"/>
      <c r="C8" s="171"/>
      <c r="D8" s="84"/>
      <c r="E8" s="84"/>
      <c r="F8" s="84"/>
    </row>
    <row r="9" spans="1:10" s="82" customFormat="1" ht="15" customHeight="1" x14ac:dyDescent="0.5">
      <c r="A9" s="83"/>
      <c r="B9" s="83"/>
      <c r="C9" s="83"/>
      <c r="D9" s="83"/>
      <c r="E9" s="83"/>
      <c r="F9" s="83"/>
    </row>
    <row r="10" spans="1:10" s="82" customFormat="1" ht="15.75" customHeight="1" x14ac:dyDescent="0.4">
      <c r="A10" s="228" t="s">
        <v>79</v>
      </c>
      <c r="B10" s="228"/>
      <c r="C10" s="228"/>
      <c r="D10" s="228"/>
      <c r="E10" s="228"/>
      <c r="F10" s="228"/>
      <c r="G10" s="228"/>
      <c r="H10" s="228"/>
      <c r="I10" s="228"/>
    </row>
    <row r="11" spans="1:10" ht="18" x14ac:dyDescent="0.4">
      <c r="A11" s="228" t="s">
        <v>80</v>
      </c>
      <c r="B11" s="228"/>
      <c r="C11" s="228"/>
      <c r="D11" s="228"/>
      <c r="E11" s="228"/>
      <c r="F11" s="228"/>
      <c r="G11" s="228"/>
      <c r="H11" s="228"/>
      <c r="I11" s="228"/>
    </row>
    <row r="12" spans="1:10" ht="5.25" customHeight="1" x14ac:dyDescent="0.25">
      <c r="A12" s="138"/>
      <c r="B12" s="138"/>
      <c r="C12" s="85"/>
      <c r="D12" s="84"/>
      <c r="E12" s="84"/>
      <c r="F12" s="84"/>
    </row>
    <row r="13" spans="1:10" s="36" customFormat="1" ht="5.25" customHeight="1" x14ac:dyDescent="0.3">
      <c r="A13" s="31"/>
      <c r="B13" s="32"/>
      <c r="C13" s="32"/>
      <c r="D13" s="32"/>
      <c r="E13" s="32"/>
      <c r="F13" s="32"/>
      <c r="G13" s="32"/>
      <c r="H13" s="33"/>
      <c r="I13" s="34"/>
      <c r="J13" s="35"/>
    </row>
    <row r="14" spans="1:10" s="41" customFormat="1" ht="15.5" x14ac:dyDescent="0.3">
      <c r="A14" s="197" t="s">
        <v>31</v>
      </c>
      <c r="B14" s="198"/>
      <c r="C14" s="198"/>
      <c r="D14" s="198"/>
      <c r="E14" s="61"/>
      <c r="F14" s="62"/>
      <c r="G14" s="62"/>
      <c r="H14" s="62"/>
      <c r="I14" s="63"/>
      <c r="J14" s="40"/>
    </row>
    <row r="15" spans="1:10" s="41" customFormat="1" ht="5.25" customHeight="1" x14ac:dyDescent="0.3">
      <c r="A15" s="48"/>
      <c r="B15" s="59"/>
      <c r="C15" s="59"/>
      <c r="D15" s="50"/>
      <c r="E15" s="50"/>
      <c r="F15" s="40"/>
      <c r="G15" s="40"/>
      <c r="H15" s="40"/>
      <c r="I15" s="51"/>
      <c r="J15" s="40"/>
    </row>
    <row r="16" spans="1:10" s="41" customFormat="1" ht="14.25" customHeight="1" x14ac:dyDescent="0.25">
      <c r="A16" s="58" t="s">
        <v>24</v>
      </c>
      <c r="B16" s="222" t="s">
        <v>32</v>
      </c>
      <c r="C16" s="222"/>
      <c r="D16" s="222"/>
      <c r="E16" s="222"/>
      <c r="F16" s="222"/>
      <c r="G16" s="222"/>
      <c r="H16" s="222"/>
      <c r="I16" s="223"/>
      <c r="J16" s="79"/>
    </row>
    <row r="17" spans="1:10" s="41" customFormat="1" ht="5.25" customHeight="1" x14ac:dyDescent="0.3">
      <c r="A17" s="48"/>
      <c r="B17" s="59"/>
      <c r="C17" s="49"/>
      <c r="D17" s="50"/>
      <c r="E17" s="50"/>
      <c r="F17" s="40"/>
      <c r="G17" s="40"/>
      <c r="H17" s="40"/>
      <c r="I17" s="51"/>
      <c r="J17" s="40"/>
    </row>
    <row r="18" spans="1:10" s="41" customFormat="1" ht="28.5" customHeight="1" x14ac:dyDescent="0.25">
      <c r="A18" s="47" t="s">
        <v>24</v>
      </c>
      <c r="B18" s="222" t="s">
        <v>104</v>
      </c>
      <c r="C18" s="222"/>
      <c r="D18" s="222"/>
      <c r="E18" s="222"/>
      <c r="F18" s="222"/>
      <c r="G18" s="222"/>
      <c r="H18" s="222"/>
      <c r="I18" s="223"/>
      <c r="J18" s="79"/>
    </row>
    <row r="19" spans="1:10" s="41" customFormat="1" ht="5.25" customHeight="1" x14ac:dyDescent="0.3">
      <c r="A19" s="48"/>
      <c r="B19" s="59"/>
      <c r="C19" s="49"/>
      <c r="D19" s="50"/>
      <c r="E19" s="50"/>
      <c r="F19" s="40"/>
      <c r="G19" s="40"/>
      <c r="H19" s="40"/>
      <c r="I19" s="51"/>
      <c r="J19" s="40"/>
    </row>
    <row r="20" spans="1:10" s="41" customFormat="1" ht="27.75" customHeight="1" x14ac:dyDescent="0.25">
      <c r="A20" s="47" t="s">
        <v>24</v>
      </c>
      <c r="B20" s="222" t="s">
        <v>105</v>
      </c>
      <c r="C20" s="222"/>
      <c r="D20" s="222"/>
      <c r="E20" s="222"/>
      <c r="F20" s="222"/>
      <c r="G20" s="222"/>
      <c r="H20" s="222"/>
      <c r="I20" s="223"/>
      <c r="J20" s="79"/>
    </row>
    <row r="21" spans="1:10" s="41" customFormat="1" ht="18" customHeight="1" x14ac:dyDescent="0.3">
      <c r="A21" s="47" t="s">
        <v>24</v>
      </c>
      <c r="B21" s="60" t="s">
        <v>106</v>
      </c>
      <c r="C21" s="54"/>
      <c r="D21" s="55"/>
      <c r="E21" s="55"/>
      <c r="F21" s="56"/>
      <c r="G21" s="56"/>
      <c r="H21" s="56"/>
      <c r="I21" s="57"/>
      <c r="J21" s="40"/>
    </row>
    <row r="23" spans="1:10" s="36" customFormat="1" ht="5.25" customHeight="1" x14ac:dyDescent="0.3">
      <c r="A23" s="31"/>
      <c r="B23" s="32"/>
      <c r="C23" s="32"/>
      <c r="D23" s="32"/>
      <c r="E23" s="32"/>
      <c r="F23" s="32"/>
      <c r="G23" s="32"/>
      <c r="H23" s="33"/>
      <c r="I23" s="34"/>
      <c r="J23" s="35"/>
    </row>
    <row r="24" spans="1:10" s="41" customFormat="1" ht="15.5" x14ac:dyDescent="0.3">
      <c r="A24" s="220" t="s">
        <v>55</v>
      </c>
      <c r="B24" s="221"/>
      <c r="C24" s="221"/>
      <c r="D24" s="221"/>
      <c r="E24" s="37"/>
      <c r="F24" s="38"/>
      <c r="G24" s="38"/>
      <c r="H24" s="38"/>
      <c r="I24" s="39"/>
      <c r="J24" s="40"/>
    </row>
    <row r="25" spans="1:10" s="41" customFormat="1" ht="5.25" customHeight="1" x14ac:dyDescent="0.3">
      <c r="A25" s="42"/>
      <c r="B25" s="43"/>
      <c r="C25" s="43"/>
      <c r="D25" s="44"/>
      <c r="E25" s="44"/>
      <c r="F25" s="45"/>
      <c r="G25" s="45"/>
      <c r="H25" s="45"/>
      <c r="I25" s="46"/>
      <c r="J25" s="40"/>
    </row>
    <row r="26" spans="1:10" s="41" customFormat="1" ht="14.25" customHeight="1" x14ac:dyDescent="0.3">
      <c r="A26" s="224" t="s">
        <v>65</v>
      </c>
      <c r="B26" s="225"/>
      <c r="C26" s="225"/>
      <c r="D26" s="225"/>
      <c r="E26" s="225"/>
      <c r="F26" s="225"/>
      <c r="G26" s="225"/>
      <c r="H26" s="225"/>
      <c r="I26" s="226"/>
      <c r="J26" s="40"/>
    </row>
    <row r="27" spans="1:10" s="41" customFormat="1" ht="5.25" customHeight="1" x14ac:dyDescent="0.3">
      <c r="A27" s="48"/>
      <c r="B27" s="59"/>
      <c r="C27" s="59"/>
      <c r="D27" s="50"/>
      <c r="E27" s="50"/>
      <c r="F27" s="40"/>
      <c r="G27" s="40"/>
      <c r="H27" s="40"/>
      <c r="I27" s="51"/>
      <c r="J27" s="40"/>
    </row>
    <row r="28" spans="1:10" s="41" customFormat="1" ht="14.25" customHeight="1" x14ac:dyDescent="0.25">
      <c r="A28" s="58" t="s">
        <v>24</v>
      </c>
      <c r="B28" s="222" t="s">
        <v>25</v>
      </c>
      <c r="C28" s="222"/>
      <c r="D28" s="222"/>
      <c r="E28" s="222"/>
      <c r="F28" s="222"/>
      <c r="G28" s="222"/>
      <c r="H28" s="222"/>
      <c r="I28" s="223"/>
      <c r="J28" s="137"/>
    </row>
    <row r="29" spans="1:10" s="41" customFormat="1" ht="5.25" customHeight="1" x14ac:dyDescent="0.3">
      <c r="A29" s="48"/>
      <c r="B29" s="59"/>
      <c r="C29" s="49"/>
      <c r="D29" s="50"/>
      <c r="E29" s="50"/>
      <c r="F29" s="40"/>
      <c r="G29" s="40"/>
      <c r="H29" s="40"/>
      <c r="I29" s="51"/>
      <c r="J29" s="40"/>
    </row>
    <row r="30" spans="1:10" s="41" customFormat="1" ht="14.25" customHeight="1" x14ac:dyDescent="0.25">
      <c r="A30" s="47" t="s">
        <v>24</v>
      </c>
      <c r="B30" s="222" t="s">
        <v>26</v>
      </c>
      <c r="C30" s="222"/>
      <c r="D30" s="222"/>
      <c r="E30" s="222"/>
      <c r="F30" s="222"/>
      <c r="G30" s="222"/>
      <c r="H30" s="222"/>
      <c r="I30" s="223"/>
      <c r="J30" s="137"/>
    </row>
    <row r="31" spans="1:10" s="41" customFormat="1" ht="5.25" customHeight="1" x14ac:dyDescent="0.3">
      <c r="A31" s="48"/>
      <c r="B31" s="59"/>
      <c r="C31" s="49"/>
      <c r="D31" s="50"/>
      <c r="E31" s="50"/>
      <c r="F31" s="40"/>
      <c r="G31" s="40"/>
      <c r="H31" s="40"/>
      <c r="I31" s="51"/>
      <c r="J31" s="40"/>
    </row>
    <row r="32" spans="1:10" s="41" customFormat="1" ht="14.25" customHeight="1" x14ac:dyDescent="0.25">
      <c r="A32" s="47" t="s">
        <v>24</v>
      </c>
      <c r="B32" s="222" t="s">
        <v>27</v>
      </c>
      <c r="C32" s="222"/>
      <c r="D32" s="222"/>
      <c r="E32" s="222"/>
      <c r="F32" s="222"/>
      <c r="G32" s="222"/>
      <c r="H32" s="222"/>
      <c r="I32" s="223"/>
      <c r="J32" s="137"/>
    </row>
    <row r="33" spans="1:10" s="41" customFormat="1" ht="5.25" customHeight="1" x14ac:dyDescent="0.3">
      <c r="A33" s="48"/>
      <c r="B33" s="59"/>
      <c r="C33" s="49"/>
      <c r="D33" s="50"/>
      <c r="E33" s="50"/>
      <c r="F33" s="40"/>
      <c r="G33" s="40"/>
      <c r="H33" s="40"/>
      <c r="I33" s="51"/>
      <c r="J33" s="40"/>
    </row>
    <row r="34" spans="1:10" s="41" customFormat="1" ht="14.25" customHeight="1" x14ac:dyDescent="0.25">
      <c r="A34" s="47" t="s">
        <v>24</v>
      </c>
      <c r="B34" s="222" t="s">
        <v>56</v>
      </c>
      <c r="C34" s="222"/>
      <c r="D34" s="222"/>
      <c r="E34" s="222"/>
      <c r="F34" s="222"/>
      <c r="G34" s="222"/>
      <c r="H34" s="222"/>
      <c r="I34" s="223"/>
      <c r="J34" s="137"/>
    </row>
    <row r="35" spans="1:10" s="41" customFormat="1" ht="5.25" customHeight="1" x14ac:dyDescent="0.3">
      <c r="A35" s="48"/>
      <c r="B35" s="59"/>
      <c r="C35" s="49"/>
      <c r="D35" s="50"/>
      <c r="E35" s="50"/>
      <c r="F35" s="40"/>
      <c r="G35" s="40"/>
      <c r="H35" s="40"/>
      <c r="I35" s="51"/>
      <c r="J35" s="40"/>
    </row>
    <row r="36" spans="1:10" s="41" customFormat="1" ht="14.25" customHeight="1" x14ac:dyDescent="0.25">
      <c r="A36" s="47" t="s">
        <v>24</v>
      </c>
      <c r="B36" s="222" t="s">
        <v>28</v>
      </c>
      <c r="C36" s="222"/>
      <c r="D36" s="222"/>
      <c r="E36" s="222"/>
      <c r="F36" s="222"/>
      <c r="G36" s="222"/>
      <c r="H36" s="222"/>
      <c r="I36" s="223"/>
      <c r="J36" s="137"/>
    </row>
    <row r="37" spans="1:10" s="41" customFormat="1" ht="5.25" customHeight="1" x14ac:dyDescent="0.3">
      <c r="A37" s="48"/>
      <c r="B37" s="59"/>
      <c r="C37" s="49"/>
      <c r="D37" s="50"/>
      <c r="E37" s="50"/>
      <c r="F37" s="40"/>
      <c r="G37" s="40"/>
      <c r="H37" s="40"/>
      <c r="I37" s="51"/>
      <c r="J37" s="40"/>
    </row>
    <row r="38" spans="1:10" s="41" customFormat="1" ht="14.25" customHeight="1" x14ac:dyDescent="0.3">
      <c r="A38" s="47" t="s">
        <v>24</v>
      </c>
      <c r="B38" s="222" t="s">
        <v>29</v>
      </c>
      <c r="C38" s="222"/>
      <c r="D38" s="222"/>
      <c r="E38" s="222"/>
      <c r="F38" s="222"/>
      <c r="G38" s="222"/>
      <c r="H38" s="222"/>
      <c r="I38" s="223"/>
      <c r="J38" s="40"/>
    </row>
    <row r="39" spans="1:10" s="41" customFormat="1" ht="5.25" customHeight="1" x14ac:dyDescent="0.3">
      <c r="A39" s="48"/>
      <c r="B39" s="59"/>
      <c r="C39" s="49"/>
      <c r="D39" s="50"/>
      <c r="E39" s="50"/>
      <c r="F39" s="40"/>
      <c r="G39" s="40"/>
      <c r="H39" s="40"/>
      <c r="I39" s="51"/>
      <c r="J39" s="40"/>
    </row>
    <row r="40" spans="1:10" s="41" customFormat="1" ht="14.25" customHeight="1" x14ac:dyDescent="0.3">
      <c r="A40" s="47" t="s">
        <v>24</v>
      </c>
      <c r="B40" s="222" t="s">
        <v>30</v>
      </c>
      <c r="C40" s="222"/>
      <c r="D40" s="222"/>
      <c r="E40" s="222"/>
      <c r="F40" s="222"/>
      <c r="G40" s="222"/>
      <c r="H40" s="222"/>
      <c r="I40" s="223"/>
      <c r="J40" s="40"/>
    </row>
    <row r="41" spans="1:10" s="41" customFormat="1" ht="5.25" customHeight="1" x14ac:dyDescent="0.3">
      <c r="A41" s="48"/>
      <c r="B41" s="59"/>
      <c r="C41" s="49"/>
      <c r="D41" s="50"/>
      <c r="E41" s="50"/>
      <c r="F41" s="40"/>
      <c r="G41" s="40"/>
      <c r="H41" s="40"/>
      <c r="I41" s="51"/>
      <c r="J41" s="40"/>
    </row>
    <row r="42" spans="1:10" s="41" customFormat="1" ht="14.25" customHeight="1" x14ac:dyDescent="0.3">
      <c r="A42" s="47" t="s">
        <v>24</v>
      </c>
      <c r="B42" s="222" t="s">
        <v>57</v>
      </c>
      <c r="C42" s="222"/>
      <c r="D42" s="222"/>
      <c r="E42" s="222"/>
      <c r="F42" s="222"/>
      <c r="G42" s="222"/>
      <c r="H42" s="222"/>
      <c r="I42" s="223"/>
      <c r="J42" s="52"/>
    </row>
    <row r="43" spans="1:10" s="41" customFormat="1" ht="5.25" customHeight="1" x14ac:dyDescent="0.3">
      <c r="A43" s="53"/>
      <c r="B43" s="60"/>
      <c r="C43" s="54"/>
      <c r="D43" s="55"/>
      <c r="E43" s="55"/>
      <c r="F43" s="56"/>
      <c r="G43" s="56"/>
      <c r="H43" s="56"/>
      <c r="I43" s="57"/>
      <c r="J43" s="40"/>
    </row>
    <row r="45" spans="1:10" s="2" customFormat="1" ht="18" customHeight="1" x14ac:dyDescent="0.3">
      <c r="A45" s="212" t="s">
        <v>81</v>
      </c>
      <c r="B45" s="213"/>
      <c r="C45" s="213"/>
      <c r="D45" s="213"/>
      <c r="E45" s="32"/>
      <c r="F45" s="32"/>
      <c r="G45" s="32"/>
      <c r="H45" s="33"/>
      <c r="I45" s="34"/>
    </row>
    <row r="46" spans="1:10" s="2" customFormat="1" ht="0.75" customHeight="1" x14ac:dyDescent="0.3">
      <c r="A46" s="220"/>
      <c r="B46" s="221"/>
      <c r="C46" s="221"/>
      <c r="D46" s="221"/>
      <c r="E46" s="37"/>
      <c r="F46" s="38"/>
      <c r="G46" s="38"/>
      <c r="H46" s="38"/>
      <c r="I46" s="39"/>
    </row>
    <row r="47" spans="1:10" s="151" customFormat="1" ht="15" customHeight="1" x14ac:dyDescent="0.35">
      <c r="A47" s="146" t="s">
        <v>54</v>
      </c>
      <c r="B47" s="147"/>
      <c r="C47" s="147"/>
      <c r="D47" s="147"/>
      <c r="E47" s="147"/>
      <c r="F47" s="147"/>
      <c r="G47" s="147"/>
      <c r="H47" s="148"/>
      <c r="I47" s="149"/>
      <c r="J47" s="150"/>
    </row>
    <row r="48" spans="1:10" s="2" customFormat="1" ht="91.5" customHeight="1" x14ac:dyDescent="0.25">
      <c r="A48" s="214" t="s">
        <v>82</v>
      </c>
      <c r="B48" s="215"/>
      <c r="C48" s="215"/>
      <c r="D48" s="215"/>
      <c r="E48" s="215"/>
      <c r="F48" s="215"/>
      <c r="G48" s="215"/>
      <c r="H48" s="215"/>
      <c r="I48" s="152"/>
    </row>
    <row r="49" spans="1:12" s="2" customFormat="1" ht="92.25" customHeight="1" x14ac:dyDescent="0.35">
      <c r="A49" s="214" t="s">
        <v>83</v>
      </c>
      <c r="B49" s="215"/>
      <c r="C49" s="215"/>
      <c r="D49" s="215"/>
      <c r="E49" s="215"/>
      <c r="F49" s="215"/>
      <c r="G49" s="215"/>
      <c r="H49" s="215"/>
      <c r="I49" s="149"/>
    </row>
    <row r="50" spans="1:12" s="2" customFormat="1" ht="42.75" customHeight="1" x14ac:dyDescent="0.3">
      <c r="A50" s="214" t="s">
        <v>84</v>
      </c>
      <c r="B50" s="215"/>
      <c r="C50" s="215"/>
      <c r="D50" s="215"/>
      <c r="E50" s="215"/>
      <c r="F50" s="215"/>
      <c r="G50" s="215"/>
      <c r="H50" s="153"/>
      <c r="I50" s="152"/>
    </row>
    <row r="51" spans="1:12" s="2" customFormat="1" ht="8.25" customHeight="1" x14ac:dyDescent="0.35">
      <c r="A51" s="154"/>
      <c r="B51" s="153"/>
      <c r="C51" s="153"/>
      <c r="D51" s="153"/>
      <c r="E51" s="153"/>
      <c r="F51" s="153"/>
      <c r="G51" s="153"/>
      <c r="H51" s="155"/>
      <c r="I51" s="149"/>
    </row>
    <row r="52" spans="1:12" s="2" customFormat="1" ht="15.75" customHeight="1" x14ac:dyDescent="0.35">
      <c r="A52" s="216" t="s">
        <v>37</v>
      </c>
      <c r="B52" s="217"/>
      <c r="C52" s="148"/>
      <c r="D52" s="148"/>
      <c r="E52" s="148"/>
      <c r="F52" s="148"/>
      <c r="G52" s="153"/>
      <c r="H52" s="153"/>
      <c r="I52" s="149"/>
    </row>
    <row r="53" spans="1:12" s="2" customFormat="1" ht="38.25" customHeight="1" x14ac:dyDescent="0.35">
      <c r="A53" s="218" t="s">
        <v>85</v>
      </c>
      <c r="B53" s="219"/>
      <c r="C53" s="219"/>
      <c r="D53" s="219"/>
      <c r="E53" s="219"/>
      <c r="F53" s="219"/>
      <c r="G53" s="219"/>
      <c r="H53" s="219"/>
      <c r="I53" s="156"/>
    </row>
    <row r="55" spans="1:12" ht="15.5" x14ac:dyDescent="0.3">
      <c r="A55" s="212" t="s">
        <v>86</v>
      </c>
      <c r="B55" s="213"/>
      <c r="C55" s="213"/>
      <c r="D55" s="213"/>
      <c r="E55" s="32"/>
      <c r="F55" s="32"/>
      <c r="G55" s="32"/>
      <c r="H55" s="33"/>
      <c r="I55" s="34"/>
      <c r="J55" s="2"/>
      <c r="K55" s="2"/>
      <c r="L55" s="2"/>
    </row>
    <row r="56" spans="1:12" ht="15.5" x14ac:dyDescent="0.3">
      <c r="A56" s="220"/>
      <c r="B56" s="221"/>
      <c r="C56" s="221"/>
      <c r="D56" s="221"/>
      <c r="E56" s="37"/>
      <c r="F56" s="38"/>
      <c r="G56" s="38"/>
      <c r="H56" s="38"/>
      <c r="I56" s="39"/>
      <c r="J56" s="2"/>
      <c r="K56" s="2"/>
      <c r="L56" s="2"/>
    </row>
    <row r="57" spans="1:12" ht="14" x14ac:dyDescent="0.3">
      <c r="A57" s="157" t="s">
        <v>19</v>
      </c>
      <c r="B57" s="158"/>
      <c r="C57" s="158"/>
      <c r="D57" s="159"/>
      <c r="E57" s="159"/>
      <c r="F57" s="159"/>
      <c r="G57" s="159"/>
      <c r="H57" s="159"/>
      <c r="I57" s="160"/>
      <c r="J57" s="2"/>
      <c r="K57" s="2"/>
      <c r="L57" s="2"/>
    </row>
    <row r="58" spans="1:12" ht="38.25" customHeight="1" x14ac:dyDescent="0.25">
      <c r="A58" s="206" t="s">
        <v>21</v>
      </c>
      <c r="B58" s="207"/>
      <c r="C58" s="207"/>
      <c r="D58" s="207"/>
      <c r="E58" s="207"/>
      <c r="F58" s="207"/>
      <c r="G58" s="207"/>
      <c r="H58" s="207"/>
      <c r="I58" s="208"/>
      <c r="J58" s="2"/>
      <c r="K58" s="2"/>
      <c r="L58" s="2"/>
    </row>
    <row r="59" spans="1:12" ht="14" x14ac:dyDescent="0.3">
      <c r="A59" s="146" t="s">
        <v>20</v>
      </c>
      <c r="B59" s="162"/>
      <c r="C59" s="162"/>
      <c r="D59" s="147"/>
      <c r="E59" s="147"/>
      <c r="F59" s="147"/>
      <c r="G59" s="147"/>
      <c r="H59" s="147"/>
      <c r="I59" s="161"/>
      <c r="J59" s="2"/>
      <c r="K59" s="2"/>
      <c r="L59" s="2"/>
    </row>
    <row r="60" spans="1:12" ht="14.25" customHeight="1" x14ac:dyDescent="0.25">
      <c r="A60" s="206" t="s">
        <v>110</v>
      </c>
      <c r="B60" s="207"/>
      <c r="C60" s="207"/>
      <c r="D60" s="207"/>
      <c r="E60" s="207"/>
      <c r="F60" s="207"/>
      <c r="G60" s="207"/>
      <c r="H60" s="207"/>
      <c r="I60" s="208"/>
      <c r="J60" s="2"/>
      <c r="K60" s="2"/>
      <c r="L60" s="2"/>
    </row>
    <row r="61" spans="1:12" ht="48" customHeight="1" x14ac:dyDescent="0.25">
      <c r="A61" s="206"/>
      <c r="B61" s="207"/>
      <c r="C61" s="207"/>
      <c r="D61" s="207"/>
      <c r="E61" s="207"/>
      <c r="F61" s="207"/>
      <c r="G61" s="207"/>
      <c r="H61" s="207"/>
      <c r="I61" s="208"/>
      <c r="J61" s="2"/>
      <c r="K61" s="2"/>
      <c r="L61" s="2"/>
    </row>
    <row r="62" spans="1:12" ht="15.5" x14ac:dyDescent="0.35">
      <c r="A62" s="163" t="s">
        <v>71</v>
      </c>
      <c r="B62" s="164"/>
      <c r="C62" s="164"/>
      <c r="D62" s="164"/>
      <c r="E62" s="164"/>
      <c r="F62" s="164"/>
      <c r="G62" s="164"/>
      <c r="H62" s="164"/>
      <c r="I62" s="165"/>
      <c r="J62" s="2"/>
      <c r="K62" s="2"/>
      <c r="L62" s="2"/>
    </row>
    <row r="63" spans="1:12" ht="14.25" customHeight="1" x14ac:dyDescent="0.25">
      <c r="A63" s="206" t="s">
        <v>63</v>
      </c>
      <c r="B63" s="207"/>
      <c r="C63" s="207"/>
      <c r="D63" s="207"/>
      <c r="E63" s="207"/>
      <c r="F63" s="207"/>
      <c r="G63" s="207"/>
      <c r="H63" s="207"/>
      <c r="I63" s="208"/>
      <c r="J63" s="2"/>
      <c r="K63" s="2"/>
      <c r="L63" s="2"/>
    </row>
    <row r="64" spans="1:12" ht="61.5" customHeight="1" x14ac:dyDescent="0.25">
      <c r="A64" s="206"/>
      <c r="B64" s="207"/>
      <c r="C64" s="207"/>
      <c r="D64" s="207"/>
      <c r="E64" s="207"/>
      <c r="F64" s="207"/>
      <c r="G64" s="207"/>
      <c r="H64" s="207"/>
      <c r="I64" s="208"/>
      <c r="J64" s="2"/>
      <c r="K64" s="2"/>
      <c r="L64" s="2"/>
    </row>
    <row r="65" spans="1:12" ht="14" x14ac:dyDescent="0.3">
      <c r="A65" s="146" t="s">
        <v>16</v>
      </c>
      <c r="B65" s="162"/>
      <c r="C65" s="162"/>
      <c r="D65" s="147"/>
      <c r="E65" s="147"/>
      <c r="F65" s="147"/>
      <c r="G65" s="147"/>
      <c r="H65" s="147"/>
      <c r="I65" s="161"/>
      <c r="J65" s="2"/>
      <c r="K65" s="2"/>
      <c r="L65" s="2"/>
    </row>
    <row r="66" spans="1:12" ht="14.25" customHeight="1" x14ac:dyDescent="0.25">
      <c r="A66" s="206" t="s">
        <v>69</v>
      </c>
      <c r="B66" s="207"/>
      <c r="C66" s="207"/>
      <c r="D66" s="207"/>
      <c r="E66" s="207"/>
      <c r="F66" s="207"/>
      <c r="G66" s="207"/>
      <c r="H66" s="207"/>
      <c r="I66" s="208"/>
      <c r="J66" s="2"/>
      <c r="K66" s="2"/>
      <c r="L66" s="2"/>
    </row>
    <row r="67" spans="1:12" ht="12.75" customHeight="1" x14ac:dyDescent="0.25">
      <c r="A67" s="206"/>
      <c r="B67" s="207"/>
      <c r="C67" s="207"/>
      <c r="D67" s="207"/>
      <c r="E67" s="207"/>
      <c r="F67" s="207"/>
      <c r="G67" s="207"/>
      <c r="H67" s="207"/>
      <c r="I67" s="208"/>
      <c r="J67" s="2"/>
      <c r="K67" s="2"/>
      <c r="L67" s="2"/>
    </row>
    <row r="68" spans="1:12" ht="12.75" customHeight="1" x14ac:dyDescent="0.25">
      <c r="A68" s="206"/>
      <c r="B68" s="207"/>
      <c r="C68" s="207"/>
      <c r="D68" s="207"/>
      <c r="E68" s="207"/>
      <c r="F68" s="207"/>
      <c r="G68" s="207"/>
      <c r="H68" s="207"/>
      <c r="I68" s="208"/>
      <c r="J68" s="2"/>
      <c r="K68" s="2"/>
      <c r="L68" s="2"/>
    </row>
    <row r="69" spans="1:12" x14ac:dyDescent="0.25">
      <c r="A69" s="206"/>
      <c r="B69" s="207"/>
      <c r="C69" s="207"/>
      <c r="D69" s="207"/>
      <c r="E69" s="207"/>
      <c r="F69" s="207"/>
      <c r="G69" s="207"/>
      <c r="H69" s="207"/>
      <c r="I69" s="208"/>
      <c r="J69" s="2"/>
      <c r="K69" s="2"/>
      <c r="L69" s="2"/>
    </row>
    <row r="70" spans="1:12" x14ac:dyDescent="0.25">
      <c r="A70" s="209"/>
      <c r="B70" s="210"/>
      <c r="C70" s="210"/>
      <c r="D70" s="210"/>
      <c r="E70" s="210"/>
      <c r="F70" s="210"/>
      <c r="G70" s="210"/>
      <c r="H70" s="210"/>
      <c r="I70" s="211"/>
      <c r="J70" s="2"/>
      <c r="K70" s="2"/>
      <c r="L70" s="2"/>
    </row>
    <row r="72" spans="1:12" ht="15.5" x14ac:dyDescent="0.3">
      <c r="A72" s="212" t="s">
        <v>87</v>
      </c>
      <c r="B72" s="213"/>
      <c r="C72" s="213"/>
      <c r="D72" s="213"/>
      <c r="E72" s="32"/>
      <c r="F72" s="32"/>
      <c r="G72" s="32"/>
      <c r="H72" s="33"/>
      <c r="I72" s="34"/>
    </row>
    <row r="73" spans="1:12" ht="15.5" x14ac:dyDescent="0.3">
      <c r="A73" s="197"/>
      <c r="B73" s="198"/>
      <c r="C73" s="198"/>
      <c r="D73" s="198"/>
      <c r="E73" s="61"/>
      <c r="F73" s="62"/>
      <c r="G73" s="62"/>
      <c r="H73" s="62"/>
      <c r="I73" s="63"/>
    </row>
    <row r="74" spans="1:12" ht="42.75" customHeight="1" x14ac:dyDescent="0.25">
      <c r="A74" s="199" t="s">
        <v>88</v>
      </c>
      <c r="B74" s="200"/>
      <c r="C74" s="200"/>
      <c r="D74" s="200"/>
      <c r="E74" s="200"/>
      <c r="F74" s="200"/>
      <c r="G74" s="200"/>
      <c r="H74" s="200"/>
      <c r="I74" s="201"/>
    </row>
  </sheetData>
  <sheetProtection algorithmName="SHA-512" hashValue="Z7jCRWvC4Gesf3eBd8QjRw5Kbt0bK3lhH2UsVFCJDpCSM842266pFvcKXrlSN2vikK3DwPZQti/A20VqqYq5zA==" saltValue="x8SQry6Cu1JLvmdsXhEX6g==" spinCount="100000" sheet="1" selectLockedCells="1"/>
  <mergeCells count="38">
    <mergeCell ref="A24:D24"/>
    <mergeCell ref="A26:I26"/>
    <mergeCell ref="B28:I28"/>
    <mergeCell ref="B30:I30"/>
    <mergeCell ref="A1:I1"/>
    <mergeCell ref="A10:I10"/>
    <mergeCell ref="A11:I11"/>
    <mergeCell ref="A14:D14"/>
    <mergeCell ref="B16:I16"/>
    <mergeCell ref="B20:I20"/>
    <mergeCell ref="B18:I18"/>
    <mergeCell ref="B32:I32"/>
    <mergeCell ref="B34:I34"/>
    <mergeCell ref="B36:I36"/>
    <mergeCell ref="B38:I38"/>
    <mergeCell ref="B40:I40"/>
    <mergeCell ref="A56:D56"/>
    <mergeCell ref="B42:I42"/>
    <mergeCell ref="A45:D45"/>
    <mergeCell ref="A46:D46"/>
    <mergeCell ref="A48:H48"/>
    <mergeCell ref="A49:H49"/>
    <mergeCell ref="A73:D73"/>
    <mergeCell ref="A74:I74"/>
    <mergeCell ref="A4:B4"/>
    <mergeCell ref="C4:E4"/>
    <mergeCell ref="A6:B6"/>
    <mergeCell ref="C6:E6"/>
    <mergeCell ref="A8:B8"/>
    <mergeCell ref="A58:I58"/>
    <mergeCell ref="A60:I61"/>
    <mergeCell ref="A63:I64"/>
    <mergeCell ref="A66:I70"/>
    <mergeCell ref="A72:D72"/>
    <mergeCell ref="A50:G50"/>
    <mergeCell ref="A52:B52"/>
    <mergeCell ref="A53:H53"/>
    <mergeCell ref="A55:D55"/>
  </mergeCells>
  <printOptions horizontalCentered="1"/>
  <pageMargins left="0.78740157480314965" right="0.78740157480314965" top="0.78740157480314965" bottom="0.78740157480314965" header="0.39370078740157483" footer="0.19685039370078741"/>
  <pageSetup paperSize="9" scale="77" fitToHeight="0" orientation="landscape" r:id="rId1"/>
  <headerFooter alignWithMargins="0">
    <oddHeader>&amp;L&amp;9Anlage-3-Detaillierte Aufstellung der Aufwendungen WCC 2019-2025-FP3.xlsx</oddHeader>
    <oddFooter>&amp;L&amp;9&amp;A&amp;C&amp;9Stand 19.05.2023&amp;R&amp;9&amp;P von &amp;N</oddFooter>
  </headerFooter>
  <rowBreaks count="2" manualBreakCount="2">
    <brk id="43" max="8" man="1"/>
    <brk id="54"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G33"/>
  <sheetViews>
    <sheetView view="pageLayout" topLeftCell="A7" zoomScaleNormal="100" workbookViewId="0">
      <selection activeCell="A22" sqref="A22:B22"/>
    </sheetView>
  </sheetViews>
  <sheetFormatPr baseColWidth="10" defaultColWidth="11.453125" defaultRowHeight="12.5" x14ac:dyDescent="0.25"/>
  <cols>
    <col min="1" max="1" width="15.6328125" style="87" customWidth="1"/>
    <col min="2" max="2" width="18.6328125" style="87" customWidth="1"/>
    <col min="3" max="3" width="7.453125" style="87" customWidth="1"/>
    <col min="4" max="5" width="25.6328125" style="87" customWidth="1"/>
    <col min="6" max="6" width="11.453125" style="87" customWidth="1"/>
    <col min="7" max="16384" width="11.453125" style="87"/>
  </cols>
  <sheetData>
    <row r="1" spans="1:7" x14ac:dyDescent="0.25">
      <c r="A1" s="139" t="str">
        <f>Erläuterungen!$A$4</f>
        <v>Antragsteller</v>
      </c>
      <c r="B1" s="144">
        <f>Erläuterungen!$C$4</f>
        <v>0</v>
      </c>
      <c r="C1" s="139"/>
      <c r="D1" s="139"/>
      <c r="E1" s="139"/>
    </row>
    <row r="2" spans="1:7" x14ac:dyDescent="0.25">
      <c r="A2" s="87" t="str">
        <f>Erläuterungen!$A$6</f>
        <v>Welcome Center</v>
      </c>
      <c r="B2" s="145">
        <f>Erläuterungen!$C$6</f>
        <v>0</v>
      </c>
    </row>
    <row r="3" spans="1:7" x14ac:dyDescent="0.25">
      <c r="B3" s="141"/>
    </row>
    <row r="4" spans="1:7" ht="18.75" customHeight="1" x14ac:dyDescent="0.4">
      <c r="A4" s="86" t="s">
        <v>33</v>
      </c>
    </row>
    <row r="5" spans="1:7" ht="18.75" customHeight="1" x14ac:dyDescent="0.4">
      <c r="A5" s="86"/>
    </row>
    <row r="7" spans="1:7" x14ac:dyDescent="0.25">
      <c r="A7" s="247">
        <v>1</v>
      </c>
      <c r="B7" s="248"/>
      <c r="C7" s="249"/>
      <c r="D7" s="88">
        <v>2</v>
      </c>
      <c r="E7" s="89">
        <v>3</v>
      </c>
    </row>
    <row r="8" spans="1:7" s="92" customFormat="1" ht="21.75" customHeight="1" x14ac:dyDescent="0.25">
      <c r="A8" s="250" t="s">
        <v>10</v>
      </c>
      <c r="B8" s="251"/>
      <c r="C8" s="252"/>
      <c r="D8" s="90" t="s">
        <v>17</v>
      </c>
      <c r="E8" s="91" t="s">
        <v>18</v>
      </c>
    </row>
    <row r="9" spans="1:7" s="95" customFormat="1" ht="10" x14ac:dyDescent="0.2">
      <c r="A9" s="253"/>
      <c r="B9" s="254"/>
      <c r="C9" s="255"/>
      <c r="D9" s="93" t="s">
        <v>6</v>
      </c>
      <c r="E9" s="94" t="s">
        <v>6</v>
      </c>
    </row>
    <row r="10" spans="1:7" ht="30" customHeight="1" x14ac:dyDescent="0.25">
      <c r="A10" s="240" t="s">
        <v>3</v>
      </c>
      <c r="B10" s="241"/>
      <c r="C10" s="242"/>
      <c r="D10" s="178">
        <f>ROUND(IF(Sachaufwendungen!C39="",0,Sachaufwendungen!C39),2)</f>
        <v>0</v>
      </c>
      <c r="E10" s="179">
        <f>IF(Sachaufwendungen!D39="",0,Sachaufwendungen!D39)</f>
        <v>0</v>
      </c>
    </row>
    <row r="11" spans="1:7" s="96" customFormat="1" ht="30" customHeight="1" x14ac:dyDescent="0.25">
      <c r="A11" s="240" t="s">
        <v>11</v>
      </c>
      <c r="B11" s="241"/>
      <c r="C11" s="242"/>
      <c r="D11" s="180">
        <f>ROUND('Personalaufwendungen Jahr 2024'!H30+'Personalaufwendungen 2025'!H28,2)</f>
        <v>0</v>
      </c>
      <c r="E11" s="181">
        <f>ROUND('Personalaufwendungen Jahr 2024'!J30+'Personalaufwendungen 2025'!J28,2)</f>
        <v>0</v>
      </c>
    </row>
    <row r="12" spans="1:7" s="96" customFormat="1" ht="30" customHeight="1" x14ac:dyDescent="0.25">
      <c r="A12" s="240" t="s">
        <v>16</v>
      </c>
      <c r="B12" s="241"/>
      <c r="C12" s="242"/>
      <c r="D12" s="180">
        <f>ROUND('Personalaufwendungen Jahr 2024'!J32+'Personalaufwendungen 2025'!J30,2)</f>
        <v>0</v>
      </c>
      <c r="E12" s="181">
        <f>ROUND('Personalaufwendungen Jahr 2024'!J32+'Personalaufwendungen 2025'!J30,2)</f>
        <v>0</v>
      </c>
    </row>
    <row r="13" spans="1:7" ht="30" customHeight="1" x14ac:dyDescent="0.25">
      <c r="A13" s="243" t="s">
        <v>5</v>
      </c>
      <c r="B13" s="244"/>
      <c r="C13" s="245"/>
      <c r="D13" s="182">
        <f>ROUND(IF(SUM(D10:D12)=0,0,SUM(D10:D12)),2)</f>
        <v>0</v>
      </c>
      <c r="E13" s="183">
        <f>ROUND(IF(SUM(E10:E12)=0,0,SUM(E10:E12)),2)</f>
        <v>0</v>
      </c>
      <c r="G13" s="97"/>
    </row>
    <row r="14" spans="1:7" ht="17.25" customHeight="1" x14ac:dyDescent="0.25">
      <c r="A14" s="98"/>
      <c r="B14" s="98"/>
      <c r="C14" s="98"/>
      <c r="D14" s="99"/>
      <c r="E14" s="99"/>
    </row>
    <row r="15" spans="1:7" x14ac:dyDescent="0.25">
      <c r="A15" s="246" t="s">
        <v>7</v>
      </c>
      <c r="B15" s="246"/>
      <c r="C15" s="246"/>
      <c r="D15" s="246"/>
      <c r="E15" s="246"/>
    </row>
    <row r="16" spans="1:7" x14ac:dyDescent="0.25">
      <c r="A16" s="246"/>
      <c r="B16" s="246"/>
      <c r="C16" s="246"/>
      <c r="D16" s="246"/>
      <c r="E16" s="246"/>
    </row>
    <row r="17" spans="1:7" ht="7.5" customHeight="1" x14ac:dyDescent="0.25"/>
    <row r="18" spans="1:7" ht="12.75" customHeight="1" x14ac:dyDescent="0.25"/>
    <row r="19" spans="1:7" ht="12.75" customHeight="1" x14ac:dyDescent="0.25"/>
    <row r="20" spans="1:7" x14ac:dyDescent="0.25">
      <c r="A20" s="100"/>
      <c r="B20" s="100"/>
      <c r="C20" s="100"/>
      <c r="D20" s="100"/>
      <c r="E20" s="100"/>
    </row>
    <row r="22" spans="1:7" ht="13" thickBot="1" x14ac:dyDescent="0.3">
      <c r="A22" s="260"/>
      <c r="B22" s="260"/>
      <c r="C22" s="101"/>
      <c r="D22" s="260"/>
      <c r="E22" s="260"/>
      <c r="F22" s="96"/>
      <c r="G22" s="96"/>
    </row>
    <row r="23" spans="1:7" x14ac:dyDescent="0.25">
      <c r="A23" s="259" t="s">
        <v>1</v>
      </c>
      <c r="B23" s="259"/>
      <c r="D23" s="259" t="s">
        <v>2</v>
      </c>
      <c r="E23" s="259"/>
    </row>
    <row r="25" spans="1:7" x14ac:dyDescent="0.25">
      <c r="A25" s="256" t="s">
        <v>97</v>
      </c>
      <c r="B25" s="257"/>
      <c r="C25" s="257"/>
      <c r="D25" s="257"/>
      <c r="E25" s="258"/>
    </row>
    <row r="26" spans="1:7" ht="13" thickBot="1" x14ac:dyDescent="0.3">
      <c r="A26" s="229" t="s">
        <v>91</v>
      </c>
      <c r="B26" s="230"/>
      <c r="C26" s="230"/>
      <c r="D26" s="176" t="s">
        <v>17</v>
      </c>
      <c r="E26" s="177" t="s">
        <v>18</v>
      </c>
    </row>
    <row r="27" spans="1:7" x14ac:dyDescent="0.25">
      <c r="A27" s="237" t="s">
        <v>92</v>
      </c>
      <c r="B27" s="238"/>
      <c r="C27" s="239"/>
      <c r="D27" s="186"/>
      <c r="E27" s="187"/>
    </row>
    <row r="28" spans="1:7" ht="14" customHeight="1" x14ac:dyDescent="0.25">
      <c r="A28" s="234" t="s">
        <v>93</v>
      </c>
      <c r="B28" s="235"/>
      <c r="C28" s="235"/>
      <c r="D28" s="188"/>
      <c r="E28" s="189"/>
    </row>
    <row r="29" spans="1:7" ht="14" customHeight="1" thickBot="1" x14ac:dyDescent="0.3">
      <c r="A29" s="234" t="s">
        <v>94</v>
      </c>
      <c r="B29" s="235"/>
      <c r="C29" s="235"/>
      <c r="D29" s="190"/>
      <c r="E29" s="191"/>
    </row>
    <row r="30" spans="1:7" ht="14" customHeight="1" x14ac:dyDescent="0.25">
      <c r="A30" s="234" t="s">
        <v>95</v>
      </c>
      <c r="B30" s="235"/>
      <c r="C30" s="236"/>
      <c r="D30" s="192">
        <f>ZZ</f>
        <v>0</v>
      </c>
      <c r="E30" s="193">
        <f>ROUND(E13*0.7,2)</f>
        <v>0</v>
      </c>
    </row>
    <row r="31" spans="1:7" ht="13" thickBot="1" x14ac:dyDescent="0.3">
      <c r="A31" s="231" t="s">
        <v>96</v>
      </c>
      <c r="B31" s="232"/>
      <c r="C31" s="233"/>
      <c r="D31" s="194">
        <f>ROUND(SUM(D27:D30),2)</f>
        <v>0</v>
      </c>
      <c r="E31" s="195">
        <f>ROUND(SUM(E27:E30),2)</f>
        <v>0</v>
      </c>
    </row>
    <row r="32" spans="1:7" x14ac:dyDescent="0.25">
      <c r="A32" s="96"/>
      <c r="B32" s="96"/>
      <c r="C32" s="96"/>
      <c r="D32" s="96"/>
    </row>
    <row r="33" spans="1:4" x14ac:dyDescent="0.25">
      <c r="A33" s="96"/>
      <c r="B33" s="96"/>
      <c r="C33" s="96"/>
      <c r="D33" s="96"/>
    </row>
  </sheetData>
  <sheetProtection algorithmName="SHA-512" hashValue="+UwBWIqaGiKHQVLwAGmuKwbT/kCzzp4u2GyTCIbAQqHt0zsiCT30XgPe+Sa6vs/LeYFwunxtqjczDkwYpeqjig==" saltValue="h5fI0qQi7LA06V5p+OmapA==" spinCount="100000" sheet="1" selectLockedCells="1"/>
  <mergeCells count="19">
    <mergeCell ref="A25:E25"/>
    <mergeCell ref="D23:E23"/>
    <mergeCell ref="A23:B23"/>
    <mergeCell ref="A22:B22"/>
    <mergeCell ref="D22:E22"/>
    <mergeCell ref="A12:C12"/>
    <mergeCell ref="A13:C13"/>
    <mergeCell ref="A15:E16"/>
    <mergeCell ref="A7:C7"/>
    <mergeCell ref="A8:C8"/>
    <mergeCell ref="A9:C9"/>
    <mergeCell ref="A10:C10"/>
    <mergeCell ref="A11:C11"/>
    <mergeCell ref="A26:C26"/>
    <mergeCell ref="A31:C31"/>
    <mergeCell ref="A30:C30"/>
    <mergeCell ref="A29:C29"/>
    <mergeCell ref="A28:C28"/>
    <mergeCell ref="A27:C27"/>
  </mergeCells>
  <phoneticPr fontId="3" type="noConversion"/>
  <conditionalFormatting sqref="A14:E14">
    <cfRule type="expression" dxfId="4" priority="5">
      <formula>#REF!&lt;&gt;"ja"</formula>
    </cfRule>
  </conditionalFormatting>
  <conditionalFormatting sqref="E31">
    <cfRule type="cellIs" dxfId="3" priority="3" operator="notEqual">
      <formula>$E$13</formula>
    </cfRule>
    <cfRule type="cellIs" dxfId="2" priority="4" operator="equal">
      <formula>$E$13</formula>
    </cfRule>
  </conditionalFormatting>
  <conditionalFormatting sqref="D31">
    <cfRule type="cellIs" dxfId="1" priority="1" operator="equal">
      <formula>$D$13</formula>
    </cfRule>
    <cfRule type="cellIs" dxfId="0" priority="2" operator="notEqual">
      <formula>$D$13</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Header>&amp;L&amp;9Anlage-3-Detaillierte Aufstellung der Aufwendungen WCC 2019-2025-FP3.xlsx</oddHeader>
    <oddFooter>&amp;L&amp;9&amp;A&amp;C&amp;9Stand 19.05.2023&amp;R&amp;9&amp;P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E39"/>
  <sheetViews>
    <sheetView view="pageLayout" zoomScaleNormal="100" workbookViewId="0">
      <selection activeCell="C11" sqref="C11"/>
    </sheetView>
  </sheetViews>
  <sheetFormatPr baseColWidth="10" defaultColWidth="11.453125" defaultRowHeight="12.5" x14ac:dyDescent="0.25"/>
  <cols>
    <col min="1" max="1" width="24.54296875" style="2" customWidth="1"/>
    <col min="2" max="2" width="42.90625" style="2" customWidth="1"/>
    <col min="3" max="4" width="31.453125" style="2" customWidth="1"/>
    <col min="5" max="5" width="15.6328125" style="2" customWidth="1"/>
    <col min="6" max="16384" width="11.453125" style="2"/>
  </cols>
  <sheetData>
    <row r="1" spans="1:5" s="87" customFormat="1" x14ac:dyDescent="0.25">
      <c r="A1" s="139" t="str">
        <f>Erläuterungen!$A$4</f>
        <v>Antragsteller</v>
      </c>
      <c r="B1" s="144">
        <f>Erläuterungen!$C$4</f>
        <v>0</v>
      </c>
      <c r="C1" s="139"/>
      <c r="D1" s="139"/>
      <c r="E1" s="139"/>
    </row>
    <row r="2" spans="1:5" s="87" customFormat="1" x14ac:dyDescent="0.25">
      <c r="A2" s="87" t="str">
        <f>Erläuterungen!$A$6</f>
        <v>Welcome Center</v>
      </c>
      <c r="B2" s="145">
        <f>Erläuterungen!$C$6</f>
        <v>0</v>
      </c>
    </row>
    <row r="4" spans="1:5" ht="18.75" customHeight="1" x14ac:dyDescent="0.4">
      <c r="A4" s="1" t="s">
        <v>3</v>
      </c>
    </row>
    <row r="6" spans="1:5" ht="5.25" customHeight="1" x14ac:dyDescent="0.25">
      <c r="D6" s="3"/>
    </row>
    <row r="7" spans="1:5" x14ac:dyDescent="0.25">
      <c r="A7" s="12"/>
      <c r="B7" s="12">
        <v>1</v>
      </c>
      <c r="C7" s="74">
        <v>2</v>
      </c>
      <c r="D7" s="12">
        <v>3</v>
      </c>
    </row>
    <row r="8" spans="1:5" s="11" customFormat="1" ht="21.75" customHeight="1" x14ac:dyDescent="0.25">
      <c r="A8" s="13" t="s">
        <v>34</v>
      </c>
      <c r="B8" s="13" t="s">
        <v>9</v>
      </c>
      <c r="C8" s="75" t="s">
        <v>17</v>
      </c>
      <c r="D8" s="13" t="s">
        <v>18</v>
      </c>
    </row>
    <row r="9" spans="1:5" x14ac:dyDescent="0.25">
      <c r="A9" s="12" t="s">
        <v>35</v>
      </c>
      <c r="B9" s="14" t="s">
        <v>8</v>
      </c>
      <c r="C9" s="76" t="s">
        <v>8</v>
      </c>
      <c r="D9" s="14" t="s">
        <v>8</v>
      </c>
    </row>
    <row r="10" spans="1:5" x14ac:dyDescent="0.25">
      <c r="A10" s="29" t="s">
        <v>98</v>
      </c>
      <c r="B10" s="29"/>
      <c r="C10" s="27"/>
      <c r="D10" s="28"/>
    </row>
    <row r="11" spans="1:5" x14ac:dyDescent="0.25">
      <c r="A11" s="29" t="s">
        <v>99</v>
      </c>
      <c r="B11" s="29"/>
      <c r="C11" s="27"/>
      <c r="D11" s="28"/>
    </row>
    <row r="12" spans="1:5" x14ac:dyDescent="0.25">
      <c r="A12" s="29" t="s">
        <v>100</v>
      </c>
      <c r="B12" s="29"/>
      <c r="C12" s="175"/>
      <c r="D12" s="175"/>
    </row>
    <row r="13" spans="1:5" x14ac:dyDescent="0.25">
      <c r="A13" s="29"/>
      <c r="B13" s="29"/>
      <c r="C13" s="27"/>
      <c r="D13" s="28"/>
    </row>
    <row r="14" spans="1:5" x14ac:dyDescent="0.25">
      <c r="A14" s="29"/>
      <c r="B14" s="29"/>
      <c r="C14" s="27"/>
      <c r="D14" s="28"/>
    </row>
    <row r="15" spans="1:5" x14ac:dyDescent="0.25">
      <c r="A15" s="29"/>
      <c r="B15" s="29"/>
      <c r="C15" s="27"/>
      <c r="D15" s="28"/>
    </row>
    <row r="16" spans="1:5" x14ac:dyDescent="0.25">
      <c r="A16" s="29"/>
      <c r="B16" s="29"/>
      <c r="C16" s="27"/>
      <c r="D16" s="28"/>
    </row>
    <row r="17" spans="1:4" x14ac:dyDescent="0.25">
      <c r="A17" s="29"/>
      <c r="B17" s="29"/>
      <c r="C17" s="27"/>
      <c r="D17" s="28"/>
    </row>
    <row r="18" spans="1:4" x14ac:dyDescent="0.25">
      <c r="A18" s="29"/>
      <c r="B18" s="29"/>
      <c r="C18" s="27"/>
      <c r="D18" s="28"/>
    </row>
    <row r="19" spans="1:4" x14ac:dyDescent="0.25">
      <c r="A19" s="29"/>
      <c r="B19" s="30"/>
      <c r="C19" s="27"/>
      <c r="D19" s="28"/>
    </row>
    <row r="20" spans="1:4" x14ac:dyDescent="0.25">
      <c r="A20" s="29"/>
      <c r="B20" s="30"/>
      <c r="C20" s="27"/>
      <c r="D20" s="28"/>
    </row>
    <row r="21" spans="1:4" x14ac:dyDescent="0.25">
      <c r="A21" s="29"/>
      <c r="B21" s="30"/>
      <c r="C21" s="27"/>
      <c r="D21" s="28"/>
    </row>
    <row r="22" spans="1:4" x14ac:dyDescent="0.25">
      <c r="A22" s="29"/>
      <c r="B22" s="30"/>
      <c r="C22" s="27"/>
      <c r="D22" s="28"/>
    </row>
    <row r="23" spans="1:4" x14ac:dyDescent="0.25">
      <c r="A23" s="29"/>
      <c r="B23" s="30"/>
      <c r="C23" s="27"/>
      <c r="D23" s="28"/>
    </row>
    <row r="24" spans="1:4" x14ac:dyDescent="0.25">
      <c r="A24" s="29"/>
      <c r="B24" s="30"/>
      <c r="C24" s="27"/>
      <c r="D24" s="28"/>
    </row>
    <row r="25" spans="1:4" x14ac:dyDescent="0.25">
      <c r="A25" s="29"/>
      <c r="B25" s="30"/>
      <c r="C25" s="27"/>
      <c r="D25" s="28"/>
    </row>
    <row r="26" spans="1:4" x14ac:dyDescent="0.25">
      <c r="A26" s="29"/>
      <c r="B26" s="30"/>
      <c r="C26" s="27"/>
      <c r="D26" s="28"/>
    </row>
    <row r="27" spans="1:4" x14ac:dyDescent="0.25">
      <c r="A27" s="29"/>
      <c r="B27" s="30"/>
      <c r="C27" s="27"/>
      <c r="D27" s="28"/>
    </row>
    <row r="28" spans="1:4" x14ac:dyDescent="0.25">
      <c r="A28" s="29"/>
      <c r="B28" s="30"/>
      <c r="C28" s="27"/>
      <c r="D28" s="28"/>
    </row>
    <row r="29" spans="1:4" x14ac:dyDescent="0.25">
      <c r="A29" s="29"/>
      <c r="B29" s="30"/>
      <c r="C29" s="27"/>
      <c r="D29" s="28"/>
    </row>
    <row r="30" spans="1:4" x14ac:dyDescent="0.25">
      <c r="A30" s="29"/>
      <c r="B30" s="30"/>
      <c r="C30" s="27"/>
      <c r="D30" s="28"/>
    </row>
    <row r="31" spans="1:4" x14ac:dyDescent="0.25">
      <c r="A31" s="29"/>
      <c r="B31" s="30"/>
      <c r="C31" s="27"/>
      <c r="D31" s="28"/>
    </row>
    <row r="32" spans="1:4" x14ac:dyDescent="0.25">
      <c r="A32" s="29"/>
      <c r="B32" s="30"/>
      <c r="C32" s="27"/>
      <c r="D32" s="28"/>
    </row>
    <row r="33" spans="1:4" x14ac:dyDescent="0.25">
      <c r="A33" s="29"/>
      <c r="B33" s="30"/>
      <c r="C33" s="27"/>
      <c r="D33" s="28"/>
    </row>
    <row r="34" spans="1:4" x14ac:dyDescent="0.25">
      <c r="A34" s="29"/>
      <c r="B34" s="30"/>
      <c r="C34" s="27"/>
      <c r="D34" s="28"/>
    </row>
    <row r="35" spans="1:4" x14ac:dyDescent="0.25">
      <c r="A35" s="29"/>
      <c r="B35" s="30"/>
      <c r="C35" s="27"/>
      <c r="D35" s="28"/>
    </row>
    <row r="36" spans="1:4" x14ac:dyDescent="0.25">
      <c r="A36" s="29"/>
      <c r="B36" s="30"/>
      <c r="C36" s="27"/>
      <c r="D36" s="28"/>
    </row>
    <row r="37" spans="1:4" x14ac:dyDescent="0.25">
      <c r="A37" s="29"/>
      <c r="B37" s="30"/>
      <c r="C37" s="27"/>
      <c r="D37" s="28"/>
    </row>
    <row r="38" spans="1:4" x14ac:dyDescent="0.25">
      <c r="A38" s="29"/>
      <c r="B38" s="30"/>
      <c r="C38" s="27"/>
      <c r="D38" s="28"/>
    </row>
    <row r="39" spans="1:4" s="73" customFormat="1" ht="21" customHeight="1" x14ac:dyDescent="0.25">
      <c r="A39" s="64"/>
      <c r="B39" s="64" t="s">
        <v>4</v>
      </c>
      <c r="C39" s="71" t="str">
        <f>IF(SUM(C10:C38)=0,"",SUM(C10:C38))</f>
        <v/>
      </c>
      <c r="D39" s="72" t="str">
        <f>IF(SUM(D10:D38)=0,"",SUM(D10:D38))</f>
        <v/>
      </c>
    </row>
  </sheetData>
  <sheetProtection algorithmName="SHA-512" hashValue="1LPRDXClFpKfbpT4FoHhZT5ZH4TPgqhJagqjBTli7VEiPD3wcstcgo3XZ8y4gQpvF9L+Enww0bdXMiC7GBpMEw==" saltValue="oZvuSKx4KwZUtpO9Gu50Hg==" spinCount="100000" sheet="1" insertRows="0" selectLockedCells="1"/>
  <phoneticPr fontId="3" type="noConversion"/>
  <dataValidations disablePrompts="1" count="1">
    <dataValidation type="list" allowBlank="1" showInputMessage="1" showErrorMessage="1" sqref="A10:A38">
      <formula1>"Veranstaltungskosten,Öffentlichkeitsarbeit,Raummiete"</formula1>
    </dataValidation>
  </dataValidations>
  <printOptions horizontalCentered="1"/>
  <pageMargins left="0.78740157480314965" right="0.78740157480314965" top="0.78740157480314965" bottom="0.78740157480314965" header="0.39370078740157483" footer="0.19685039370078741"/>
  <pageSetup paperSize="9" scale="91" orientation="landscape" r:id="rId1"/>
  <headerFooter alignWithMargins="0">
    <oddHeader>&amp;L&amp;9Anlage-3-Detaillierte Aufstellung der Aufwendungen WCC 2019-2025-FP3.xlsx</oddHeader>
    <oddFooter>&amp;L&amp;9&amp;A&amp;C&amp;9Stand 19.05.2023&amp;R&amp;9&amp;P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Layout" topLeftCell="B1" zoomScale="70" zoomScaleNormal="100" zoomScaleSheetLayoutView="77" zoomScalePageLayoutView="70" workbookViewId="0">
      <selection activeCell="C14" sqref="C14"/>
    </sheetView>
  </sheetViews>
  <sheetFormatPr baseColWidth="10" defaultColWidth="11.54296875" defaultRowHeight="14" x14ac:dyDescent="0.3"/>
  <cols>
    <col min="1" max="1" width="3" style="102" customWidth="1"/>
    <col min="2" max="2" width="6.6328125" style="102" customWidth="1"/>
    <col min="3" max="3" width="47.453125" style="102" customWidth="1"/>
    <col min="4" max="4" width="17.08984375" style="102" customWidth="1"/>
    <col min="5" max="5" width="35.453125" style="102" customWidth="1"/>
    <col min="6" max="6" width="25.90625" style="102" customWidth="1"/>
    <col min="7" max="7" width="25" style="102" customWidth="1"/>
    <col min="8" max="8" width="23.90625" style="102" customWidth="1"/>
    <col min="9" max="9" width="4.54296875" style="102" customWidth="1"/>
    <col min="10" max="10" width="42.453125" style="77" hidden="1" customWidth="1"/>
    <col min="11" max="11" width="22.36328125" style="77" hidden="1" customWidth="1"/>
    <col min="12" max="19" width="11.54296875" style="77" hidden="1" customWidth="1"/>
    <col min="20" max="20" width="11.54296875" style="77" customWidth="1"/>
    <col min="21" max="16384" width="11.54296875" style="77"/>
  </cols>
  <sheetData>
    <row r="1" spans="1:17" ht="26.25" customHeight="1" x14ac:dyDescent="0.3">
      <c r="B1" s="261" t="str">
        <f>Erläuterungen!A4</f>
        <v>Antragsteller</v>
      </c>
      <c r="C1" s="261"/>
      <c r="D1" s="143">
        <f>Erläuterungen!C4</f>
        <v>0</v>
      </c>
      <c r="E1" s="103"/>
      <c r="F1" s="103"/>
      <c r="G1" s="103"/>
      <c r="H1" s="103"/>
    </row>
    <row r="2" spans="1:17" ht="26.25" customHeight="1" x14ac:dyDescent="0.3">
      <c r="B2" s="261" t="str">
        <f>Erläuterungen!A6</f>
        <v>Welcome Center</v>
      </c>
      <c r="C2" s="261"/>
      <c r="D2" s="143">
        <f>Erläuterungen!C6</f>
        <v>0</v>
      </c>
      <c r="E2" s="140"/>
      <c r="F2" s="140"/>
      <c r="G2" s="140"/>
      <c r="H2" s="140"/>
    </row>
    <row r="3" spans="1:17" ht="33" customHeight="1" x14ac:dyDescent="0.3">
      <c r="B3" s="267" t="s">
        <v>38</v>
      </c>
      <c r="C3" s="267"/>
      <c r="D3" s="267"/>
      <c r="E3" s="268"/>
      <c r="F3" s="265" t="s">
        <v>101</v>
      </c>
      <c r="G3" s="266"/>
      <c r="H3" s="104"/>
    </row>
    <row r="4" spans="1:17" ht="66" customHeight="1" x14ac:dyDescent="0.35">
      <c r="B4" s="263" t="s">
        <v>103</v>
      </c>
      <c r="C4" s="264"/>
      <c r="D4" s="264"/>
      <c r="E4" s="264"/>
      <c r="F4" s="264"/>
      <c r="G4" s="264"/>
      <c r="H4" s="264"/>
    </row>
    <row r="5" spans="1:17" ht="31.5" customHeight="1" thickBot="1" x14ac:dyDescent="0.4">
      <c r="B5" s="103"/>
      <c r="D5" s="117"/>
      <c r="E5" s="116" t="s">
        <v>64</v>
      </c>
      <c r="F5" s="269"/>
      <c r="G5" s="269"/>
      <c r="H5" s="269"/>
    </row>
    <row r="6" spans="1:17" ht="14.25" customHeight="1" x14ac:dyDescent="0.35">
      <c r="B6" s="103"/>
      <c r="C6" s="110"/>
      <c r="D6" s="110"/>
      <c r="E6" s="110"/>
      <c r="F6" s="110"/>
      <c r="G6" s="110"/>
      <c r="H6" s="110"/>
    </row>
    <row r="7" spans="1:17" s="78" customFormat="1" ht="62.15" customHeight="1" x14ac:dyDescent="0.3">
      <c r="A7" s="105"/>
      <c r="B7" s="106" t="s">
        <v>39</v>
      </c>
      <c r="C7" s="115" t="s">
        <v>40</v>
      </c>
      <c r="D7" s="118" t="s">
        <v>77</v>
      </c>
      <c r="E7" s="115" t="s">
        <v>74</v>
      </c>
      <c r="F7" s="115" t="s">
        <v>78</v>
      </c>
      <c r="G7" s="115" t="s">
        <v>73</v>
      </c>
      <c r="H7" s="106" t="s">
        <v>76</v>
      </c>
      <c r="I7" s="102"/>
    </row>
    <row r="8" spans="1:17" s="131" customFormat="1" ht="14.15" customHeight="1" x14ac:dyDescent="0.25">
      <c r="B8" s="132"/>
      <c r="C8" s="132" t="s">
        <v>8</v>
      </c>
      <c r="D8" s="133"/>
      <c r="E8" s="132" t="s">
        <v>8</v>
      </c>
      <c r="F8" s="132" t="s">
        <v>6</v>
      </c>
      <c r="G8" s="132" t="s">
        <v>8</v>
      </c>
      <c r="H8" s="134" t="s">
        <v>8</v>
      </c>
      <c r="I8" s="135"/>
    </row>
    <row r="9" spans="1:17" s="78" customFormat="1" ht="48" customHeight="1" x14ac:dyDescent="0.3">
      <c r="A9" s="105"/>
      <c r="B9" s="270" t="s">
        <v>108</v>
      </c>
      <c r="C9" s="271"/>
      <c r="D9" s="271"/>
      <c r="E9" s="271"/>
      <c r="F9" s="271"/>
      <c r="G9" s="272"/>
      <c r="H9" s="119"/>
    </row>
    <row r="10" spans="1:17" s="78" customFormat="1" ht="29.25" customHeight="1" x14ac:dyDescent="0.3">
      <c r="A10" s="105"/>
      <c r="B10" s="120" t="s">
        <v>41</v>
      </c>
      <c r="C10" s="121" t="s">
        <v>13</v>
      </c>
      <c r="D10" s="124" t="s">
        <v>102</v>
      </c>
      <c r="E10" s="122">
        <v>0.75</v>
      </c>
      <c r="F10" s="128">
        <f>G10/E10</f>
        <v>0.66666666666666663</v>
      </c>
      <c r="G10" s="120">
        <v>0.5</v>
      </c>
      <c r="H10" s="120" t="s">
        <v>66</v>
      </c>
    </row>
    <row r="11" spans="1:17" s="78" customFormat="1" ht="29.25" customHeight="1" x14ac:dyDescent="0.3">
      <c r="A11" s="105"/>
      <c r="B11" s="270" t="s">
        <v>75</v>
      </c>
      <c r="C11" s="271"/>
      <c r="D11" s="271"/>
      <c r="E11" s="271"/>
      <c r="F11" s="271"/>
      <c r="G11" s="272"/>
      <c r="H11" s="119"/>
    </row>
    <row r="12" spans="1:17" s="78" customFormat="1" ht="29.25" customHeight="1" x14ac:dyDescent="0.3">
      <c r="A12" s="105"/>
      <c r="B12" s="120" t="s">
        <v>42</v>
      </c>
      <c r="C12" s="123" t="s">
        <v>13</v>
      </c>
      <c r="D12" s="125" t="s">
        <v>102</v>
      </c>
      <c r="E12" s="126">
        <v>0.5</v>
      </c>
      <c r="F12" s="127">
        <f>G12/E12</f>
        <v>1</v>
      </c>
      <c r="G12" s="120">
        <v>0.5</v>
      </c>
      <c r="H12" s="120" t="s">
        <v>66</v>
      </c>
    </row>
    <row r="13" spans="1:17" s="78" customFormat="1" ht="15.65" customHeight="1" x14ac:dyDescent="0.3">
      <c r="A13" s="105"/>
      <c r="B13" s="113"/>
      <c r="C13" s="114"/>
      <c r="D13" s="114"/>
      <c r="E13" s="114"/>
      <c r="F13" s="114"/>
      <c r="G13" s="114"/>
      <c r="H13" s="114"/>
      <c r="J13" s="262" t="s">
        <v>53</v>
      </c>
      <c r="K13" s="262"/>
      <c r="L13" s="262"/>
      <c r="M13" s="262"/>
      <c r="N13" s="262"/>
      <c r="O13" s="262"/>
      <c r="P13" s="262"/>
      <c r="Q13" s="262"/>
    </row>
    <row r="14" spans="1:17" s="78" customFormat="1" ht="29.25" customHeight="1" x14ac:dyDescent="0.3">
      <c r="A14" s="105"/>
      <c r="B14" s="107" t="s">
        <v>43</v>
      </c>
      <c r="C14" s="112"/>
      <c r="D14" s="172"/>
      <c r="E14" s="129"/>
      <c r="F14" s="142" t="e">
        <f>G14/E14</f>
        <v>#DIV/0!</v>
      </c>
      <c r="G14" s="130"/>
      <c r="H14" s="111"/>
      <c r="J14" s="108" t="str">
        <f t="shared" ref="J14:J23" si="0">IF(OR(D14&gt;100%,G14&gt;100%),"Sie haben einen Beschäftigungsumfang von mehr als 100% eingegeben. Bitte überprüfen Sie Ihre Angaben."," ")</f>
        <v xml:space="preserve"> </v>
      </c>
    </row>
    <row r="15" spans="1:17" s="78" customFormat="1" ht="29.25" customHeight="1" x14ac:dyDescent="0.3">
      <c r="A15" s="105"/>
      <c r="B15" s="107" t="s">
        <v>44</v>
      </c>
      <c r="C15" s="112"/>
      <c r="D15" s="172"/>
      <c r="E15" s="129"/>
      <c r="F15" s="142" t="e">
        <f t="shared" ref="F15:F23" si="1">G15/E15</f>
        <v>#DIV/0!</v>
      </c>
      <c r="G15" s="130"/>
      <c r="H15" s="111"/>
      <c r="J15" s="108" t="str">
        <f t="shared" si="0"/>
        <v xml:space="preserve"> </v>
      </c>
    </row>
    <row r="16" spans="1:17" ht="29.25" customHeight="1" x14ac:dyDescent="0.3">
      <c r="B16" s="107" t="s">
        <v>45</v>
      </c>
      <c r="C16" s="112"/>
      <c r="D16" s="172"/>
      <c r="E16" s="129"/>
      <c r="F16" s="142" t="e">
        <f t="shared" si="1"/>
        <v>#DIV/0!</v>
      </c>
      <c r="G16" s="130"/>
      <c r="H16" s="111"/>
      <c r="I16" s="77"/>
      <c r="J16" s="108" t="str">
        <f t="shared" si="0"/>
        <v xml:space="preserve"> </v>
      </c>
    </row>
    <row r="17" spans="2:10" ht="29.25" customHeight="1" x14ac:dyDescent="0.3">
      <c r="B17" s="107" t="s">
        <v>46</v>
      </c>
      <c r="C17" s="112"/>
      <c r="D17" s="172"/>
      <c r="E17" s="129"/>
      <c r="F17" s="142" t="e">
        <f t="shared" si="1"/>
        <v>#DIV/0!</v>
      </c>
      <c r="G17" s="130"/>
      <c r="H17" s="111"/>
      <c r="I17" s="77"/>
      <c r="J17" s="108" t="str">
        <f t="shared" si="0"/>
        <v xml:space="preserve"> </v>
      </c>
    </row>
    <row r="18" spans="2:10" ht="29.25" customHeight="1" x14ac:dyDescent="0.3">
      <c r="B18" s="107" t="s">
        <v>47</v>
      </c>
      <c r="C18" s="112"/>
      <c r="D18" s="172"/>
      <c r="E18" s="129"/>
      <c r="F18" s="142" t="e">
        <f t="shared" si="1"/>
        <v>#DIV/0!</v>
      </c>
      <c r="G18" s="130"/>
      <c r="H18" s="111"/>
      <c r="I18" s="77"/>
      <c r="J18" s="108" t="str">
        <f t="shared" si="0"/>
        <v xml:space="preserve"> </v>
      </c>
    </row>
    <row r="19" spans="2:10" ht="29.25" customHeight="1" x14ac:dyDescent="0.3">
      <c r="B19" s="107" t="s">
        <v>48</v>
      </c>
      <c r="C19" s="112"/>
      <c r="D19" s="172"/>
      <c r="E19" s="129"/>
      <c r="F19" s="142" t="e">
        <f t="shared" si="1"/>
        <v>#DIV/0!</v>
      </c>
      <c r="G19" s="130"/>
      <c r="H19" s="111"/>
      <c r="I19" s="77"/>
      <c r="J19" s="108" t="str">
        <f t="shared" si="0"/>
        <v xml:space="preserve"> </v>
      </c>
    </row>
    <row r="20" spans="2:10" ht="29.25" customHeight="1" x14ac:dyDescent="0.3">
      <c r="B20" s="107" t="s">
        <v>49</v>
      </c>
      <c r="C20" s="112"/>
      <c r="D20" s="172"/>
      <c r="E20" s="129"/>
      <c r="F20" s="142" t="e">
        <f t="shared" si="1"/>
        <v>#DIV/0!</v>
      </c>
      <c r="G20" s="130"/>
      <c r="H20" s="111"/>
      <c r="I20" s="77"/>
      <c r="J20" s="108" t="str">
        <f t="shared" si="0"/>
        <v xml:space="preserve"> </v>
      </c>
    </row>
    <row r="21" spans="2:10" ht="29.25" customHeight="1" x14ac:dyDescent="0.3">
      <c r="B21" s="107" t="s">
        <v>50</v>
      </c>
      <c r="C21" s="112"/>
      <c r="D21" s="172"/>
      <c r="E21" s="129"/>
      <c r="F21" s="142" t="e">
        <f t="shared" si="1"/>
        <v>#DIV/0!</v>
      </c>
      <c r="G21" s="130"/>
      <c r="H21" s="111"/>
      <c r="I21" s="77"/>
      <c r="J21" s="108" t="str">
        <f t="shared" si="0"/>
        <v xml:space="preserve"> </v>
      </c>
    </row>
    <row r="22" spans="2:10" ht="29.25" customHeight="1" x14ac:dyDescent="0.3">
      <c r="B22" s="107" t="s">
        <v>51</v>
      </c>
      <c r="C22" s="112"/>
      <c r="D22" s="172"/>
      <c r="E22" s="129"/>
      <c r="F22" s="142" t="e">
        <f t="shared" si="1"/>
        <v>#DIV/0!</v>
      </c>
      <c r="G22" s="130"/>
      <c r="H22" s="111"/>
      <c r="I22" s="77"/>
      <c r="J22" s="108" t="str">
        <f t="shared" si="0"/>
        <v xml:space="preserve"> </v>
      </c>
    </row>
    <row r="23" spans="2:10" ht="29.25" customHeight="1" x14ac:dyDescent="0.3">
      <c r="B23" s="107" t="s">
        <v>52</v>
      </c>
      <c r="C23" s="112"/>
      <c r="D23" s="172"/>
      <c r="E23" s="129"/>
      <c r="F23" s="142" t="e">
        <f t="shared" si="1"/>
        <v>#DIV/0!</v>
      </c>
      <c r="G23" s="130"/>
      <c r="H23" s="111"/>
      <c r="I23" s="77"/>
      <c r="J23" s="108" t="str">
        <f t="shared" si="0"/>
        <v xml:space="preserve"> </v>
      </c>
    </row>
    <row r="24" spans="2:10" ht="43.5" customHeight="1" x14ac:dyDescent="0.3">
      <c r="B24" s="108"/>
      <c r="C24" s="108"/>
      <c r="D24" s="108"/>
      <c r="E24" s="108"/>
      <c r="F24" s="108"/>
      <c r="G24" s="108"/>
      <c r="H24" s="108"/>
      <c r="I24" s="77"/>
      <c r="J24" s="108"/>
    </row>
  </sheetData>
  <sheetProtection algorithmName="SHA-512" hashValue="7WKg2WyoJGgj/2sA1OnRMCl1FObHzkerNvOyVAqaHX5PBMKBwycTtffHVD76q+fpe8MJ1UJVcXaS3lpXJg9DQA==" saltValue="gvUklg28XbD8MJwzGf0SYw==" spinCount="100000" sheet="1" selectLockedCells="1"/>
  <mergeCells count="9">
    <mergeCell ref="B1:C1"/>
    <mergeCell ref="B2:C2"/>
    <mergeCell ref="J13:Q13"/>
    <mergeCell ref="B4:H4"/>
    <mergeCell ref="F3:G3"/>
    <mergeCell ref="B3:E3"/>
    <mergeCell ref="F5:H5"/>
    <mergeCell ref="B9:G9"/>
    <mergeCell ref="B11:G11"/>
  </mergeCells>
  <dataValidations disablePrompts="1" count="1">
    <dataValidation allowBlank="1" error="Der Mindestbeschäftigungsumfang einer / eines  Beschäftigten muss mindestens 50% einer Vollzeitstelle betragen._x000a_" sqref="D14:F23"/>
  </dataValidations>
  <pageMargins left="0.7" right="0.7" top="0.78740157499999996" bottom="0.78740157499999996" header="0.3" footer="0.3"/>
  <pageSetup paperSize="9" scale="58" orientation="landscape" r:id="rId1"/>
  <headerFooter>
    <oddHeader>&amp;L&amp;9Anlage-3-Detaillierte Aufstellung der Aufwendungen WCC 2019-2025-FP3.xlsx</oddHeader>
    <oddFooter>&amp;L&amp;9&amp;A&amp;C&amp;9Stand 19.05.2023&amp;R&amp;9&amp;P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32"/>
  <sheetViews>
    <sheetView view="pageLayout" zoomScale="90" zoomScaleNormal="100" zoomScaleSheetLayoutView="80" zoomScalePageLayoutView="90" workbookViewId="0">
      <selection activeCell="B15" sqref="B15"/>
    </sheetView>
  </sheetViews>
  <sheetFormatPr baseColWidth="10" defaultColWidth="11.453125" defaultRowHeight="14" x14ac:dyDescent="0.3"/>
  <cols>
    <col min="1" max="1" width="6.453125" style="5" bestFit="1" customWidth="1"/>
    <col min="2" max="2" width="28.36328125" style="5" customWidth="1"/>
    <col min="3" max="3" width="15.90625" style="5" customWidth="1"/>
    <col min="4" max="4" width="15.36328125" style="5" customWidth="1"/>
    <col min="5" max="5" width="24.36328125" style="5" customWidth="1"/>
    <col min="6" max="6" width="19" style="5" customWidth="1"/>
    <col min="7" max="7" width="13.90625" style="5" customWidth="1"/>
    <col min="8" max="8" width="15" style="5" customWidth="1"/>
    <col min="9" max="9" width="18.90625" style="5" bestFit="1" customWidth="1"/>
    <col min="10" max="10" width="14.36328125" style="5" customWidth="1"/>
    <col min="11" max="11" width="15.6328125" style="5" customWidth="1"/>
    <col min="12" max="16384" width="11.453125" style="5"/>
  </cols>
  <sheetData>
    <row r="1" spans="1:11" s="87" customFormat="1" x14ac:dyDescent="0.3">
      <c r="A1" s="166" t="str">
        <f>Erläuterungen!$A$4</f>
        <v>Antragsteller</v>
      </c>
      <c r="B1" s="167"/>
      <c r="C1" s="168">
        <f>Erläuterungen!$C$4</f>
        <v>0</v>
      </c>
      <c r="D1" s="139"/>
      <c r="E1" s="139"/>
    </row>
    <row r="2" spans="1:11" s="87" customFormat="1" x14ac:dyDescent="0.3">
      <c r="A2" s="167" t="str">
        <f>Erläuterungen!$A$6</f>
        <v>Welcome Center</v>
      </c>
      <c r="B2" s="167"/>
      <c r="C2" s="169">
        <f>Erläuterungen!$C$6</f>
        <v>0</v>
      </c>
    </row>
    <row r="3" spans="1:11" s="87" customFormat="1" ht="12.5" x14ac:dyDescent="0.25">
      <c r="B3" s="145"/>
    </row>
    <row r="4" spans="1:11" s="87" customFormat="1" ht="12.5" x14ac:dyDescent="0.25">
      <c r="B4" s="141"/>
    </row>
    <row r="6" spans="1:11" s="4" customFormat="1" ht="23" x14ac:dyDescent="0.5">
      <c r="A6" s="4" t="s">
        <v>11</v>
      </c>
    </row>
    <row r="8" spans="1:11" ht="5.25" customHeight="1" x14ac:dyDescent="0.3"/>
    <row r="9" spans="1:11" x14ac:dyDescent="0.3">
      <c r="B9" s="19" t="s">
        <v>22</v>
      </c>
      <c r="C9" s="173">
        <v>2024</v>
      </c>
    </row>
    <row r="11" spans="1:11" s="6" customFormat="1" ht="10" x14ac:dyDescent="0.2">
      <c r="A11" s="15">
        <v>1</v>
      </c>
      <c r="B11" s="15">
        <v>2</v>
      </c>
      <c r="C11" s="15">
        <v>3</v>
      </c>
      <c r="D11" s="15">
        <v>5</v>
      </c>
      <c r="E11" s="15">
        <v>6</v>
      </c>
      <c r="F11" s="15">
        <v>7</v>
      </c>
      <c r="G11" s="15">
        <v>8</v>
      </c>
      <c r="H11" s="15">
        <v>9</v>
      </c>
      <c r="I11" s="15"/>
      <c r="J11" s="15">
        <v>10</v>
      </c>
      <c r="K11" s="15">
        <v>11</v>
      </c>
    </row>
    <row r="12" spans="1:11" s="7" customFormat="1" ht="120" x14ac:dyDescent="0.3">
      <c r="A12" s="16" t="s">
        <v>12</v>
      </c>
      <c r="B12" s="16" t="s">
        <v>13</v>
      </c>
      <c r="C12" s="16" t="s">
        <v>67</v>
      </c>
      <c r="D12" s="16" t="s">
        <v>109</v>
      </c>
      <c r="E12" s="16" t="s">
        <v>36</v>
      </c>
      <c r="F12" s="16" t="s">
        <v>14</v>
      </c>
      <c r="G12" s="16" t="s">
        <v>15</v>
      </c>
      <c r="H12" s="16" t="s">
        <v>68</v>
      </c>
      <c r="I12" s="16" t="s">
        <v>62</v>
      </c>
      <c r="J12" s="16" t="s">
        <v>70</v>
      </c>
      <c r="K12" s="16" t="s">
        <v>72</v>
      </c>
    </row>
    <row r="13" spans="1:11" s="7" customFormat="1" ht="34.5" x14ac:dyDescent="0.3">
      <c r="A13" s="16"/>
      <c r="B13" s="16"/>
      <c r="C13" s="16"/>
      <c r="D13" s="16"/>
      <c r="E13" s="80" t="s">
        <v>61</v>
      </c>
      <c r="F13" s="16"/>
      <c r="G13" s="16"/>
      <c r="H13" s="16"/>
      <c r="I13" s="16"/>
      <c r="J13" s="16"/>
      <c r="K13" s="16"/>
    </row>
    <row r="14" spans="1:11" s="8" customFormat="1" ht="10" x14ac:dyDescent="0.2">
      <c r="A14" s="17" t="s">
        <v>8</v>
      </c>
      <c r="B14" s="17" t="s">
        <v>8</v>
      </c>
      <c r="C14" s="17" t="s">
        <v>8</v>
      </c>
      <c r="D14" s="17" t="s">
        <v>8</v>
      </c>
      <c r="E14" s="17" t="s">
        <v>8</v>
      </c>
      <c r="F14" s="17" t="s">
        <v>8</v>
      </c>
      <c r="G14" s="17" t="s">
        <v>8</v>
      </c>
      <c r="H14" s="17" t="s">
        <v>6</v>
      </c>
      <c r="I14" s="17" t="s">
        <v>6</v>
      </c>
      <c r="J14" s="17" t="s">
        <v>6</v>
      </c>
      <c r="K14" s="17" t="s">
        <v>6</v>
      </c>
    </row>
    <row r="15" spans="1:11" x14ac:dyDescent="0.3">
      <c r="A15" s="20">
        <v>1</v>
      </c>
      <c r="B15" s="112"/>
      <c r="C15" s="196"/>
      <c r="D15" s="23"/>
      <c r="E15" s="81"/>
      <c r="F15" s="22"/>
      <c r="G15" s="109"/>
      <c r="H15" s="24">
        <f>((D15/12)*G15)*F15</f>
        <v>0</v>
      </c>
      <c r="I15" s="24">
        <f>IF(E15=1,Grenzen!$B$3,IF(E15=2,Grenzen!$B$9,Grenzen!$B$15))/12*G15*F15*C15</f>
        <v>0</v>
      </c>
      <c r="J15" s="24">
        <f>IF(H15&gt;I15,I15,H15)</f>
        <v>0</v>
      </c>
      <c r="K15" s="24">
        <f t="shared" ref="K15:K29" si="0">IF(OR(H15="",J15=""),"",(H15-J15))</f>
        <v>0</v>
      </c>
    </row>
    <row r="16" spans="1:11" x14ac:dyDescent="0.3">
      <c r="A16" s="20">
        <v>2</v>
      </c>
      <c r="B16" s="112"/>
      <c r="C16" s="196"/>
      <c r="D16" s="23"/>
      <c r="E16" s="81"/>
      <c r="F16" s="22"/>
      <c r="G16" s="109"/>
      <c r="H16" s="24">
        <f t="shared" ref="H16:H29" si="1">((D16/12)*G16)*F16</f>
        <v>0</v>
      </c>
      <c r="I16" s="24">
        <f>IF(E16=1,Grenzen!$B$3,IF(E16=2,Grenzen!$B$9,Grenzen!$B$15))/12*G16*F16*C16</f>
        <v>0</v>
      </c>
      <c r="J16" s="24">
        <f t="shared" ref="J16:J29" si="2">IF(H16&gt;I16,I16,H16)</f>
        <v>0</v>
      </c>
      <c r="K16" s="24">
        <f t="shared" si="0"/>
        <v>0</v>
      </c>
    </row>
    <row r="17" spans="1:11" x14ac:dyDescent="0.3">
      <c r="A17" s="20">
        <v>3</v>
      </c>
      <c r="B17" s="112"/>
      <c r="C17" s="196"/>
      <c r="D17" s="23"/>
      <c r="E17" s="81"/>
      <c r="F17" s="22"/>
      <c r="G17" s="109"/>
      <c r="H17" s="24">
        <f t="shared" si="1"/>
        <v>0</v>
      </c>
      <c r="I17" s="24">
        <f>IF(E17=1,Grenzen!$B$3,IF(E17=2,Grenzen!$B$9,Grenzen!$B$15))/12*G17*F17*C17</f>
        <v>0</v>
      </c>
      <c r="J17" s="24">
        <f t="shared" si="2"/>
        <v>0</v>
      </c>
      <c r="K17" s="24">
        <f t="shared" si="0"/>
        <v>0</v>
      </c>
    </row>
    <row r="18" spans="1:11" x14ac:dyDescent="0.3">
      <c r="A18" s="20">
        <v>4</v>
      </c>
      <c r="B18" s="112"/>
      <c r="C18" s="196"/>
      <c r="D18" s="23"/>
      <c r="E18" s="81"/>
      <c r="F18" s="22"/>
      <c r="G18" s="109"/>
      <c r="H18" s="24">
        <f t="shared" si="1"/>
        <v>0</v>
      </c>
      <c r="I18" s="24">
        <f>IF(E18=1,Grenzen!$B$3,IF(E18=2,Grenzen!$B$9,Grenzen!$B$15))/12*G18*F18*C18</f>
        <v>0</v>
      </c>
      <c r="J18" s="24">
        <f t="shared" si="2"/>
        <v>0</v>
      </c>
      <c r="K18" s="24">
        <f t="shared" si="0"/>
        <v>0</v>
      </c>
    </row>
    <row r="19" spans="1:11" x14ac:dyDescent="0.3">
      <c r="A19" s="20">
        <v>5</v>
      </c>
      <c r="B19" s="21"/>
      <c r="C19" s="22"/>
      <c r="D19" s="23"/>
      <c r="E19" s="81"/>
      <c r="F19" s="22"/>
      <c r="G19" s="109"/>
      <c r="H19" s="24">
        <f t="shared" si="1"/>
        <v>0</v>
      </c>
      <c r="I19" s="24">
        <f>IF(E19=1,Grenzen!$B$3,IF(E19=2,Grenzen!$B$9,Grenzen!$B$15))/12*G19*F19*C19</f>
        <v>0</v>
      </c>
      <c r="J19" s="24">
        <f t="shared" si="2"/>
        <v>0</v>
      </c>
      <c r="K19" s="24">
        <f t="shared" si="0"/>
        <v>0</v>
      </c>
    </row>
    <row r="20" spans="1:11" x14ac:dyDescent="0.3">
      <c r="A20" s="20">
        <v>6</v>
      </c>
      <c r="B20" s="21"/>
      <c r="C20" s="22"/>
      <c r="D20" s="23"/>
      <c r="E20" s="81"/>
      <c r="F20" s="22"/>
      <c r="G20" s="109"/>
      <c r="H20" s="24">
        <f t="shared" si="1"/>
        <v>0</v>
      </c>
      <c r="I20" s="24">
        <f>IF(E20=1,Grenzen!$B$3,IF(E20=2,Grenzen!$B$9,Grenzen!$B$15))/12*G20*F20*C20</f>
        <v>0</v>
      </c>
      <c r="J20" s="24">
        <f t="shared" si="2"/>
        <v>0</v>
      </c>
      <c r="K20" s="24">
        <f t="shared" si="0"/>
        <v>0</v>
      </c>
    </row>
    <row r="21" spans="1:11" x14ac:dyDescent="0.3">
      <c r="A21" s="20">
        <v>7</v>
      </c>
      <c r="B21" s="21"/>
      <c r="C21" s="22"/>
      <c r="D21" s="23"/>
      <c r="E21" s="81"/>
      <c r="F21" s="22"/>
      <c r="G21" s="109"/>
      <c r="H21" s="24">
        <f t="shared" si="1"/>
        <v>0</v>
      </c>
      <c r="I21" s="24">
        <f>IF(E21=1,Grenzen!$B$3,IF(E21=2,Grenzen!$B$9,Grenzen!$B$15))/12*G21*F21*C21</f>
        <v>0</v>
      </c>
      <c r="J21" s="24">
        <f t="shared" si="2"/>
        <v>0</v>
      </c>
      <c r="K21" s="24">
        <f t="shared" si="0"/>
        <v>0</v>
      </c>
    </row>
    <row r="22" spans="1:11" x14ac:dyDescent="0.3">
      <c r="A22" s="20">
        <v>8</v>
      </c>
      <c r="B22" s="21"/>
      <c r="C22" s="22"/>
      <c r="D22" s="23"/>
      <c r="E22" s="81"/>
      <c r="F22" s="22"/>
      <c r="G22" s="109"/>
      <c r="H22" s="24">
        <f t="shared" si="1"/>
        <v>0</v>
      </c>
      <c r="I22" s="24">
        <f>IF(E22=1,Grenzen!$B$3,IF(E22=2,Grenzen!$B$9,Grenzen!$B$15))/12*G22*F22*C22</f>
        <v>0</v>
      </c>
      <c r="J22" s="24">
        <f t="shared" si="2"/>
        <v>0</v>
      </c>
      <c r="K22" s="24">
        <f t="shared" si="0"/>
        <v>0</v>
      </c>
    </row>
    <row r="23" spans="1:11" x14ac:dyDescent="0.3">
      <c r="A23" s="20">
        <v>9</v>
      </c>
      <c r="B23" s="21"/>
      <c r="C23" s="22"/>
      <c r="D23" s="23"/>
      <c r="E23" s="81"/>
      <c r="F23" s="22"/>
      <c r="G23" s="109"/>
      <c r="H23" s="24">
        <f t="shared" si="1"/>
        <v>0</v>
      </c>
      <c r="I23" s="24">
        <f>IF(E23=1,Grenzen!$B$3,IF(E23=2,Grenzen!$B$9,Grenzen!$B$15))/12*G23*F23*C23</f>
        <v>0</v>
      </c>
      <c r="J23" s="24">
        <f t="shared" si="2"/>
        <v>0</v>
      </c>
      <c r="K23" s="24">
        <f t="shared" si="0"/>
        <v>0</v>
      </c>
    </row>
    <row r="24" spans="1:11" x14ac:dyDescent="0.3">
      <c r="A24" s="20">
        <v>10</v>
      </c>
      <c r="B24" s="21"/>
      <c r="C24" s="22"/>
      <c r="D24" s="23"/>
      <c r="E24" s="81"/>
      <c r="F24" s="22"/>
      <c r="G24" s="109"/>
      <c r="H24" s="24">
        <f t="shared" si="1"/>
        <v>0</v>
      </c>
      <c r="I24" s="24">
        <f>IF(E24=1,Grenzen!$B$3,IF(E24=2,Grenzen!$B$9,Grenzen!$B$15))/12*G24*F24*C24</f>
        <v>0</v>
      </c>
      <c r="J24" s="24">
        <f t="shared" si="2"/>
        <v>0</v>
      </c>
      <c r="K24" s="24">
        <f t="shared" si="0"/>
        <v>0</v>
      </c>
    </row>
    <row r="25" spans="1:11" x14ac:dyDescent="0.3">
      <c r="A25" s="20">
        <v>11</v>
      </c>
      <c r="B25" s="21"/>
      <c r="C25" s="22"/>
      <c r="D25" s="23"/>
      <c r="E25" s="81"/>
      <c r="F25" s="22"/>
      <c r="G25" s="109"/>
      <c r="H25" s="24">
        <f t="shared" si="1"/>
        <v>0</v>
      </c>
      <c r="I25" s="24">
        <f>IF(E25=1,Grenzen!$B$3,IF(E25=2,Grenzen!$B$9,Grenzen!$B$15))/12*G25*F25*C25</f>
        <v>0</v>
      </c>
      <c r="J25" s="24">
        <f t="shared" si="2"/>
        <v>0</v>
      </c>
      <c r="K25" s="24">
        <f t="shared" si="0"/>
        <v>0</v>
      </c>
    </row>
    <row r="26" spans="1:11" x14ac:dyDescent="0.3">
      <c r="A26" s="20">
        <v>12</v>
      </c>
      <c r="B26" s="21"/>
      <c r="C26" s="22"/>
      <c r="D26" s="23"/>
      <c r="E26" s="81"/>
      <c r="F26" s="22"/>
      <c r="G26" s="109"/>
      <c r="H26" s="24">
        <f t="shared" si="1"/>
        <v>0</v>
      </c>
      <c r="I26" s="24">
        <f>IF(E26=1,Grenzen!$B$3,IF(E26=2,Grenzen!$B$9,Grenzen!$B$15))/12*G26*F26*C26</f>
        <v>0</v>
      </c>
      <c r="J26" s="24">
        <f t="shared" si="2"/>
        <v>0</v>
      </c>
      <c r="K26" s="24">
        <f t="shared" si="0"/>
        <v>0</v>
      </c>
    </row>
    <row r="27" spans="1:11" x14ac:dyDescent="0.3">
      <c r="A27" s="20">
        <v>13</v>
      </c>
      <c r="B27" s="21"/>
      <c r="C27" s="22"/>
      <c r="D27" s="23"/>
      <c r="E27" s="81"/>
      <c r="F27" s="22"/>
      <c r="G27" s="109"/>
      <c r="H27" s="24">
        <f t="shared" si="1"/>
        <v>0</v>
      </c>
      <c r="I27" s="24">
        <f>IF(E27=1,Grenzen!$B$3,IF(E27=2,Grenzen!$B$9,Grenzen!$B$15))/12*G27*F27*C27</f>
        <v>0</v>
      </c>
      <c r="J27" s="24">
        <f t="shared" si="2"/>
        <v>0</v>
      </c>
      <c r="K27" s="24">
        <f t="shared" si="0"/>
        <v>0</v>
      </c>
    </row>
    <row r="28" spans="1:11" x14ac:dyDescent="0.3">
      <c r="A28" s="20">
        <v>14</v>
      </c>
      <c r="B28" s="21"/>
      <c r="C28" s="22"/>
      <c r="D28" s="23"/>
      <c r="E28" s="81"/>
      <c r="F28" s="22"/>
      <c r="G28" s="109"/>
      <c r="H28" s="24">
        <f t="shared" si="1"/>
        <v>0</v>
      </c>
      <c r="I28" s="24">
        <f>IF(E28=1,Grenzen!$B$3,IF(E28=2,Grenzen!$B$9,Grenzen!$B$15))/12*G28*F28*C28</f>
        <v>0</v>
      </c>
      <c r="J28" s="24">
        <f t="shared" si="2"/>
        <v>0</v>
      </c>
      <c r="K28" s="24">
        <f t="shared" si="0"/>
        <v>0</v>
      </c>
    </row>
    <row r="29" spans="1:11" x14ac:dyDescent="0.3">
      <c r="A29" s="20">
        <v>15</v>
      </c>
      <c r="B29" s="21"/>
      <c r="C29" s="22"/>
      <c r="D29" s="23"/>
      <c r="E29" s="81"/>
      <c r="F29" s="22"/>
      <c r="G29" s="109"/>
      <c r="H29" s="24">
        <f t="shared" si="1"/>
        <v>0</v>
      </c>
      <c r="I29" s="24">
        <f>IF(E29=1,Grenzen!$B$3,IF(E29=2,Grenzen!$B$9,Grenzen!$B$15))/12*G29*F29*C29</f>
        <v>0</v>
      </c>
      <c r="J29" s="24">
        <f t="shared" si="2"/>
        <v>0</v>
      </c>
      <c r="K29" s="24">
        <f t="shared" si="0"/>
        <v>0</v>
      </c>
    </row>
    <row r="30" spans="1:11" x14ac:dyDescent="0.3">
      <c r="A30" s="25"/>
      <c r="B30" s="25"/>
      <c r="C30" s="25"/>
      <c r="D30" s="25"/>
      <c r="E30" s="25"/>
      <c r="F30" s="25"/>
      <c r="G30" s="26" t="s">
        <v>4</v>
      </c>
      <c r="H30" s="24">
        <f>SUM(H15:H29)</f>
        <v>0</v>
      </c>
      <c r="I30" s="24"/>
      <c r="J30" s="24">
        <f>SUM(J15:J29)</f>
        <v>0</v>
      </c>
      <c r="K30" s="24">
        <f>SUM(K15:K29)</f>
        <v>0</v>
      </c>
    </row>
    <row r="32" spans="1:11" x14ac:dyDescent="0.3">
      <c r="G32" s="5" t="s">
        <v>16</v>
      </c>
      <c r="J32" s="9">
        <f>ROUND(J30*10/100,2)</f>
        <v>0</v>
      </c>
    </row>
  </sheetData>
  <sheetProtection algorithmName="SHA-512" hashValue="31cExHIO7SYf/z2/BfKW8I4O2Er6c7IzcQNMvukS0S7IkEp36njnrKH7KcjW5NOvGwlja5epQJxlmwI9X7HPyQ==" saltValue="fv61pG5T+aMY1nMxl7CDTQ==" spinCount="100000" sheet="1" selectLockedCells="1" sort="0"/>
  <dataValidations disablePrompts="1" count="1">
    <dataValidation type="list" allowBlank="1" showInputMessage="1" showErrorMessage="1" sqref="E15:E29">
      <formula1>"1,2,3"</formula1>
    </dataValidation>
  </dataValidations>
  <printOptions horizontalCentered="1"/>
  <pageMargins left="0.7" right="0.7" top="0.75" bottom="0.75" header="0.3" footer="0.3"/>
  <pageSetup paperSize="9" scale="71" orientation="landscape" r:id="rId1"/>
  <headerFooter alignWithMargins="0">
    <oddHeader>&amp;L&amp;9Anlage-3-Detaillierte Aufstellung der Aufwendungen WCC 2019-2025-FP3.xlsx</oddHeader>
    <oddFooter>&amp;L&amp;9&amp;A&amp;C&amp;9Stand 19.05.2023&amp;R&amp;9&amp;P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K30"/>
  <sheetViews>
    <sheetView view="pageLayout" zoomScaleNormal="100" zoomScaleSheetLayoutView="100" workbookViewId="0">
      <selection activeCell="B13" sqref="B13"/>
    </sheetView>
  </sheetViews>
  <sheetFormatPr baseColWidth="10" defaultColWidth="11.453125" defaultRowHeight="14" x14ac:dyDescent="0.3"/>
  <cols>
    <col min="1" max="1" width="6.453125" style="5" bestFit="1" customWidth="1"/>
    <col min="2" max="2" width="28.36328125" style="5" customWidth="1"/>
    <col min="3" max="3" width="15.90625" style="5" customWidth="1"/>
    <col min="4" max="4" width="15.36328125" style="5" customWidth="1"/>
    <col min="5" max="5" width="24.36328125" style="5" customWidth="1"/>
    <col min="6" max="6" width="19" style="5" customWidth="1"/>
    <col min="7" max="7" width="13.90625" style="5" customWidth="1"/>
    <col min="8" max="8" width="15" style="5" customWidth="1"/>
    <col min="9" max="9" width="14" style="5" bestFit="1" customWidth="1"/>
    <col min="10" max="10" width="14.36328125" style="5" customWidth="1"/>
    <col min="11" max="11" width="15.6328125" style="5" customWidth="1"/>
    <col min="12" max="16384" width="11.453125" style="5"/>
  </cols>
  <sheetData>
    <row r="1" spans="1:11" x14ac:dyDescent="0.3">
      <c r="A1" s="166" t="str">
        <f>Erläuterungen!$A$4</f>
        <v>Antragsteller</v>
      </c>
      <c r="C1" s="168">
        <f>Erläuterungen!$C$4</f>
        <v>0</v>
      </c>
    </row>
    <row r="2" spans="1:11" x14ac:dyDescent="0.3">
      <c r="A2" s="167" t="str">
        <f>Erläuterungen!$A$6</f>
        <v>Welcome Center</v>
      </c>
      <c r="C2" s="169">
        <f>Erläuterungen!$C$6</f>
        <v>0</v>
      </c>
    </row>
    <row r="4" spans="1:11" s="4" customFormat="1" ht="23" x14ac:dyDescent="0.5">
      <c r="A4" s="4" t="s">
        <v>11</v>
      </c>
    </row>
    <row r="6" spans="1:11" ht="5.25" customHeight="1" x14ac:dyDescent="0.3"/>
    <row r="7" spans="1:11" x14ac:dyDescent="0.3">
      <c r="B7" s="19" t="s">
        <v>22</v>
      </c>
      <c r="C7" s="173">
        <v>2025</v>
      </c>
    </row>
    <row r="9" spans="1:11" s="6" customFormat="1" ht="10" x14ac:dyDescent="0.2">
      <c r="A9" s="15">
        <v>1</v>
      </c>
      <c r="B9" s="15">
        <v>2</v>
      </c>
      <c r="C9" s="15">
        <v>3</v>
      </c>
      <c r="D9" s="15">
        <v>5</v>
      </c>
      <c r="E9" s="15">
        <v>6</v>
      </c>
      <c r="F9" s="15">
        <v>7</v>
      </c>
      <c r="G9" s="15">
        <v>8</v>
      </c>
      <c r="H9" s="15">
        <v>9</v>
      </c>
      <c r="I9" s="15"/>
      <c r="J9" s="15">
        <v>10</v>
      </c>
      <c r="K9" s="15">
        <v>11</v>
      </c>
    </row>
    <row r="10" spans="1:11" s="7" customFormat="1" ht="120" x14ac:dyDescent="0.3">
      <c r="A10" s="16" t="s">
        <v>12</v>
      </c>
      <c r="B10" s="16" t="s">
        <v>13</v>
      </c>
      <c r="C10" s="16" t="s">
        <v>67</v>
      </c>
      <c r="D10" s="16" t="s">
        <v>109</v>
      </c>
      <c r="E10" s="16" t="s">
        <v>36</v>
      </c>
      <c r="F10" s="16" t="s">
        <v>14</v>
      </c>
      <c r="G10" s="16" t="s">
        <v>15</v>
      </c>
      <c r="H10" s="16" t="s">
        <v>68</v>
      </c>
      <c r="I10" s="16" t="s">
        <v>62</v>
      </c>
      <c r="J10" s="16" t="s">
        <v>70</v>
      </c>
      <c r="K10" s="16" t="s">
        <v>72</v>
      </c>
    </row>
    <row r="11" spans="1:11" s="7" customFormat="1" ht="34.5" x14ac:dyDescent="0.3">
      <c r="A11" s="16"/>
      <c r="B11" s="16"/>
      <c r="C11" s="16"/>
      <c r="D11" s="16"/>
      <c r="E11" s="80" t="s">
        <v>61</v>
      </c>
      <c r="F11" s="16"/>
      <c r="G11" s="16"/>
      <c r="H11" s="16"/>
      <c r="I11" s="16"/>
      <c r="J11" s="16"/>
      <c r="K11" s="16"/>
    </row>
    <row r="12" spans="1:11" s="8" customFormat="1" ht="10" x14ac:dyDescent="0.2">
      <c r="A12" s="17" t="s">
        <v>8</v>
      </c>
      <c r="B12" s="17" t="s">
        <v>8</v>
      </c>
      <c r="C12" s="17" t="s">
        <v>8</v>
      </c>
      <c r="D12" s="17" t="s">
        <v>8</v>
      </c>
      <c r="E12" s="17" t="s">
        <v>8</v>
      </c>
      <c r="F12" s="17" t="s">
        <v>8</v>
      </c>
      <c r="G12" s="17" t="s">
        <v>8</v>
      </c>
      <c r="H12" s="17" t="s">
        <v>6</v>
      </c>
      <c r="I12" s="17" t="s">
        <v>6</v>
      </c>
      <c r="J12" s="17" t="s">
        <v>6</v>
      </c>
      <c r="K12" s="17" t="s">
        <v>6</v>
      </c>
    </row>
    <row r="13" spans="1:11" x14ac:dyDescent="0.3">
      <c r="A13" s="20">
        <v>1</v>
      </c>
      <c r="B13" s="112"/>
      <c r="C13" s="196"/>
      <c r="D13" s="23"/>
      <c r="E13" s="81"/>
      <c r="F13" s="22"/>
      <c r="G13" s="109"/>
      <c r="H13" s="24">
        <f>((D13/12)*G13)*F13</f>
        <v>0</v>
      </c>
      <c r="I13" s="24">
        <f>IF(E13=1,Grenzen!$B$4,IF(E13=2,Grenzen!$B$10,Grenzen!$B$16))/12*G13*F13*C13</f>
        <v>0</v>
      </c>
      <c r="J13" s="24">
        <f>IF(H13&gt;I13,I13,H13)</f>
        <v>0</v>
      </c>
      <c r="K13" s="24">
        <f t="shared" ref="K13:K27" si="0">IF(OR(H13="",J13=""),"",(H13-J13))</f>
        <v>0</v>
      </c>
    </row>
    <row r="14" spans="1:11" x14ac:dyDescent="0.3">
      <c r="A14" s="20">
        <v>2</v>
      </c>
      <c r="B14" s="112"/>
      <c r="C14" s="196"/>
      <c r="D14" s="23"/>
      <c r="E14" s="81"/>
      <c r="F14" s="22"/>
      <c r="G14" s="109"/>
      <c r="H14" s="24">
        <f t="shared" ref="H14:H27" si="1">((D14/12)*G14)*F14</f>
        <v>0</v>
      </c>
      <c r="I14" s="24">
        <f>IF(E14=1,Grenzen!$B$4,IF(E14=2,Grenzen!$B$10,Grenzen!$B$16))/12*G14*F14*C14</f>
        <v>0</v>
      </c>
      <c r="J14" s="24">
        <f t="shared" ref="J14:J27" si="2">IF(H14&gt;I14,I14,H14)</f>
        <v>0</v>
      </c>
      <c r="K14" s="24">
        <f t="shared" si="0"/>
        <v>0</v>
      </c>
    </row>
    <row r="15" spans="1:11" x14ac:dyDescent="0.3">
      <c r="A15" s="20">
        <v>3</v>
      </c>
      <c r="B15" s="112"/>
      <c r="C15" s="196"/>
      <c r="D15" s="23"/>
      <c r="E15" s="81"/>
      <c r="F15" s="22"/>
      <c r="G15" s="109"/>
      <c r="H15" s="24">
        <f t="shared" si="1"/>
        <v>0</v>
      </c>
      <c r="I15" s="24">
        <f>IF(E15=1,Grenzen!$B$4,IF(E15=2,Grenzen!$B$10,Grenzen!$B$16))/12*G15*F15*C15</f>
        <v>0</v>
      </c>
      <c r="J15" s="24">
        <f t="shared" si="2"/>
        <v>0</v>
      </c>
      <c r="K15" s="24">
        <f t="shared" si="0"/>
        <v>0</v>
      </c>
    </row>
    <row r="16" spans="1:11" x14ac:dyDescent="0.3">
      <c r="A16" s="20">
        <v>4</v>
      </c>
      <c r="B16" s="112"/>
      <c r="C16" s="196"/>
      <c r="D16" s="23"/>
      <c r="E16" s="81"/>
      <c r="F16" s="22"/>
      <c r="G16" s="109"/>
      <c r="H16" s="24">
        <f t="shared" si="1"/>
        <v>0</v>
      </c>
      <c r="I16" s="24">
        <f>IF(E16=1,Grenzen!$B$4,IF(E16=2,Grenzen!$B$10,Grenzen!$B$16))/12*G16*F16*C16</f>
        <v>0</v>
      </c>
      <c r="J16" s="24">
        <f t="shared" si="2"/>
        <v>0</v>
      </c>
      <c r="K16" s="24">
        <f t="shared" si="0"/>
        <v>0</v>
      </c>
    </row>
    <row r="17" spans="1:11" x14ac:dyDescent="0.3">
      <c r="A17" s="20">
        <v>5</v>
      </c>
      <c r="B17" s="21"/>
      <c r="C17" s="22"/>
      <c r="D17" s="23"/>
      <c r="E17" s="81"/>
      <c r="F17" s="22"/>
      <c r="G17" s="109"/>
      <c r="H17" s="24">
        <f t="shared" si="1"/>
        <v>0</v>
      </c>
      <c r="I17" s="24">
        <f>IF(E17=1,Grenzen!$B$4,IF(E17=2,Grenzen!$B$10,Grenzen!$B$16))/12*G17*F17*C17</f>
        <v>0</v>
      </c>
      <c r="J17" s="24">
        <f t="shared" si="2"/>
        <v>0</v>
      </c>
      <c r="K17" s="24">
        <f t="shared" si="0"/>
        <v>0</v>
      </c>
    </row>
    <row r="18" spans="1:11" x14ac:dyDescent="0.3">
      <c r="A18" s="20">
        <v>6</v>
      </c>
      <c r="B18" s="21"/>
      <c r="C18" s="22"/>
      <c r="D18" s="23"/>
      <c r="E18" s="81"/>
      <c r="F18" s="22"/>
      <c r="G18" s="109"/>
      <c r="H18" s="24">
        <f t="shared" si="1"/>
        <v>0</v>
      </c>
      <c r="I18" s="24">
        <f>IF(E18=1,Grenzen!$B$4,IF(E18=2,Grenzen!$B$10,Grenzen!$B$16))/12*G18*F18*C18</f>
        <v>0</v>
      </c>
      <c r="J18" s="24">
        <f t="shared" si="2"/>
        <v>0</v>
      </c>
      <c r="K18" s="24">
        <f t="shared" si="0"/>
        <v>0</v>
      </c>
    </row>
    <row r="19" spans="1:11" x14ac:dyDescent="0.3">
      <c r="A19" s="20">
        <v>7</v>
      </c>
      <c r="B19" s="21"/>
      <c r="C19" s="22"/>
      <c r="D19" s="23"/>
      <c r="E19" s="81"/>
      <c r="F19" s="22"/>
      <c r="G19" s="109"/>
      <c r="H19" s="24">
        <f t="shared" si="1"/>
        <v>0</v>
      </c>
      <c r="I19" s="24">
        <f>IF(E19=1,Grenzen!$B$4,IF(E19=2,Grenzen!$B$10,Grenzen!$B$16))/12*G19*F19*C19</f>
        <v>0</v>
      </c>
      <c r="J19" s="24">
        <f t="shared" si="2"/>
        <v>0</v>
      </c>
      <c r="K19" s="24">
        <f t="shared" si="0"/>
        <v>0</v>
      </c>
    </row>
    <row r="20" spans="1:11" x14ac:dyDescent="0.3">
      <c r="A20" s="20">
        <v>8</v>
      </c>
      <c r="B20" s="21"/>
      <c r="C20" s="22"/>
      <c r="D20" s="23"/>
      <c r="E20" s="81"/>
      <c r="F20" s="22"/>
      <c r="G20" s="109"/>
      <c r="H20" s="24">
        <f t="shared" si="1"/>
        <v>0</v>
      </c>
      <c r="I20" s="24">
        <f>IF(E20=1,Grenzen!$B$4,IF(E20=2,Grenzen!$B$10,Grenzen!$B$16))/12*G20*F20*C20</f>
        <v>0</v>
      </c>
      <c r="J20" s="24">
        <f t="shared" si="2"/>
        <v>0</v>
      </c>
      <c r="K20" s="24">
        <f t="shared" si="0"/>
        <v>0</v>
      </c>
    </row>
    <row r="21" spans="1:11" x14ac:dyDescent="0.3">
      <c r="A21" s="20">
        <v>9</v>
      </c>
      <c r="B21" s="21"/>
      <c r="C21" s="22"/>
      <c r="D21" s="23"/>
      <c r="E21" s="81"/>
      <c r="F21" s="22"/>
      <c r="G21" s="109"/>
      <c r="H21" s="24">
        <f t="shared" si="1"/>
        <v>0</v>
      </c>
      <c r="I21" s="24">
        <f>IF(E21=1,Grenzen!$B$4,IF(E21=2,Grenzen!$B$10,Grenzen!$B$16))/12*G21*F21*C21</f>
        <v>0</v>
      </c>
      <c r="J21" s="24">
        <f t="shared" si="2"/>
        <v>0</v>
      </c>
      <c r="K21" s="24">
        <f t="shared" si="0"/>
        <v>0</v>
      </c>
    </row>
    <row r="22" spans="1:11" x14ac:dyDescent="0.3">
      <c r="A22" s="20">
        <v>10</v>
      </c>
      <c r="B22" s="21"/>
      <c r="C22" s="22"/>
      <c r="D22" s="23"/>
      <c r="E22" s="81"/>
      <c r="F22" s="22"/>
      <c r="G22" s="109"/>
      <c r="H22" s="24">
        <f t="shared" si="1"/>
        <v>0</v>
      </c>
      <c r="I22" s="24">
        <f>IF(E22=1,Grenzen!$B$4,IF(E22=2,Grenzen!$B$10,Grenzen!$B$16))/12*G22*F22*C22</f>
        <v>0</v>
      </c>
      <c r="J22" s="24">
        <f t="shared" si="2"/>
        <v>0</v>
      </c>
      <c r="K22" s="24">
        <f t="shared" si="0"/>
        <v>0</v>
      </c>
    </row>
    <row r="23" spans="1:11" x14ac:dyDescent="0.3">
      <c r="A23" s="20">
        <v>11</v>
      </c>
      <c r="B23" s="21"/>
      <c r="C23" s="22"/>
      <c r="D23" s="23"/>
      <c r="E23" s="81"/>
      <c r="F23" s="22"/>
      <c r="G23" s="109"/>
      <c r="H23" s="24">
        <f t="shared" si="1"/>
        <v>0</v>
      </c>
      <c r="I23" s="24">
        <f>IF(E23=1,Grenzen!$B$4,IF(E23=2,Grenzen!$B$10,Grenzen!$B$16))/12*G23*F23*C23</f>
        <v>0</v>
      </c>
      <c r="J23" s="24">
        <f t="shared" si="2"/>
        <v>0</v>
      </c>
      <c r="K23" s="24">
        <f t="shared" si="0"/>
        <v>0</v>
      </c>
    </row>
    <row r="24" spans="1:11" x14ac:dyDescent="0.3">
      <c r="A24" s="20">
        <v>12</v>
      </c>
      <c r="B24" s="21"/>
      <c r="C24" s="22"/>
      <c r="D24" s="23"/>
      <c r="E24" s="81"/>
      <c r="F24" s="22"/>
      <c r="G24" s="109"/>
      <c r="H24" s="24">
        <f t="shared" si="1"/>
        <v>0</v>
      </c>
      <c r="I24" s="24">
        <f>IF(E24=1,Grenzen!$B$4,IF(E24=2,Grenzen!$B$10,Grenzen!$B$16))/12*G24*F24*C24</f>
        <v>0</v>
      </c>
      <c r="J24" s="24">
        <f t="shared" si="2"/>
        <v>0</v>
      </c>
      <c r="K24" s="24">
        <f t="shared" si="0"/>
        <v>0</v>
      </c>
    </row>
    <row r="25" spans="1:11" x14ac:dyDescent="0.3">
      <c r="A25" s="20">
        <v>13</v>
      </c>
      <c r="B25" s="21"/>
      <c r="C25" s="22"/>
      <c r="D25" s="23"/>
      <c r="E25" s="81"/>
      <c r="F25" s="22"/>
      <c r="G25" s="109"/>
      <c r="H25" s="24">
        <f t="shared" si="1"/>
        <v>0</v>
      </c>
      <c r="I25" s="24">
        <f>IF(E25=1,Grenzen!$B$4,IF(E25=2,Grenzen!$B$10,Grenzen!$B$16))/12*G25*F25*C25</f>
        <v>0</v>
      </c>
      <c r="J25" s="24">
        <f t="shared" si="2"/>
        <v>0</v>
      </c>
      <c r="K25" s="24">
        <f t="shared" si="0"/>
        <v>0</v>
      </c>
    </row>
    <row r="26" spans="1:11" x14ac:dyDescent="0.3">
      <c r="A26" s="20">
        <v>14</v>
      </c>
      <c r="B26" s="21"/>
      <c r="C26" s="22"/>
      <c r="D26" s="23"/>
      <c r="E26" s="81"/>
      <c r="F26" s="22"/>
      <c r="G26" s="109"/>
      <c r="H26" s="24">
        <f t="shared" si="1"/>
        <v>0</v>
      </c>
      <c r="I26" s="24">
        <f>IF(E26=1,Grenzen!$B$4,IF(E26=2,Grenzen!$B$10,Grenzen!$B$16))/12*G26*F26*C26</f>
        <v>0</v>
      </c>
      <c r="J26" s="24">
        <f t="shared" si="2"/>
        <v>0</v>
      </c>
      <c r="K26" s="24">
        <f t="shared" si="0"/>
        <v>0</v>
      </c>
    </row>
    <row r="27" spans="1:11" x14ac:dyDescent="0.3">
      <c r="A27" s="20">
        <v>15</v>
      </c>
      <c r="B27" s="21"/>
      <c r="C27" s="22"/>
      <c r="D27" s="23"/>
      <c r="E27" s="81"/>
      <c r="F27" s="22"/>
      <c r="G27" s="109"/>
      <c r="H27" s="24">
        <f t="shared" si="1"/>
        <v>0</v>
      </c>
      <c r="I27" s="24">
        <f>IF(E27=1,Grenzen!$B$4,IF(E27=2,Grenzen!$B$10,Grenzen!$B$16))/12*G27*F27*C27</f>
        <v>0</v>
      </c>
      <c r="J27" s="24">
        <f t="shared" si="2"/>
        <v>0</v>
      </c>
      <c r="K27" s="24">
        <f t="shared" si="0"/>
        <v>0</v>
      </c>
    </row>
    <row r="28" spans="1:11" x14ac:dyDescent="0.3">
      <c r="A28" s="25"/>
      <c r="B28" s="25"/>
      <c r="C28" s="25"/>
      <c r="D28" s="25"/>
      <c r="E28" s="25"/>
      <c r="F28" s="25"/>
      <c r="G28" s="26" t="s">
        <v>4</v>
      </c>
      <c r="H28" s="24">
        <f>SUM(H13:H27)</f>
        <v>0</v>
      </c>
      <c r="I28" s="24"/>
      <c r="J28" s="24">
        <f>SUM(J13:J27)</f>
        <v>0</v>
      </c>
      <c r="K28" s="24">
        <f>SUM(K13:K27)</f>
        <v>0</v>
      </c>
    </row>
    <row r="30" spans="1:11" x14ac:dyDescent="0.3">
      <c r="G30" s="5" t="s">
        <v>16</v>
      </c>
      <c r="J30" s="9">
        <f>ROUND(J28*10/100,2)</f>
        <v>0</v>
      </c>
    </row>
  </sheetData>
  <sheetProtection algorithmName="SHA-512" hashValue="wdRTvxCMXuIngjEAWGsmLIFynrrVqF3pkFdZWCTpFP2U0BL/jYlR3bF6JN4/ypBof/mrsHbjGHgOqAWz+eXLOw==" saltValue="ORUQNolDFcMDgBR78kmNHQ==" spinCount="100000" sheet="1" selectLockedCells="1" sort="0"/>
  <dataValidations disablePrompts="1" count="1">
    <dataValidation type="list" allowBlank="1" showInputMessage="1" showErrorMessage="1" sqref="E13:E27">
      <formula1>"1,2,3"</formula1>
    </dataValidation>
  </dataValidations>
  <printOptions horizontalCentered="1"/>
  <pageMargins left="0.7" right="0.7" top="0.75" bottom="0.75" header="0.3" footer="0.3"/>
  <pageSetup paperSize="9" scale="73" orientation="landscape" r:id="rId1"/>
  <headerFooter alignWithMargins="0">
    <oddHeader>&amp;L&amp;9Anlage-3-Detaillierte Aufstellung der Aufwendungen WCC 2019-2025-FP3.xlsx</oddHeader>
    <oddFooter>&amp;L&amp;9&amp;A&amp;C&amp;9Stand 19.05.2023&amp;R&amp;9&amp;P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44"/>
    <pageSetUpPr fitToPage="1"/>
  </sheetPr>
  <dimension ref="A1:C16"/>
  <sheetViews>
    <sheetView view="pageLayout" zoomScaleNormal="100" workbookViewId="0">
      <selection activeCell="F34" sqref="F34"/>
    </sheetView>
  </sheetViews>
  <sheetFormatPr baseColWidth="10" defaultColWidth="11.453125" defaultRowHeight="12.5" x14ac:dyDescent="0.25"/>
  <cols>
    <col min="1" max="1" width="17.90625" style="66" customWidth="1"/>
    <col min="2" max="2" width="14.36328125" style="66" customWidth="1"/>
    <col min="3" max="3" width="53.08984375" style="66" bestFit="1" customWidth="1"/>
    <col min="4" max="16384" width="11.453125" style="66"/>
  </cols>
  <sheetData>
    <row r="1" spans="1:3" ht="13" x14ac:dyDescent="0.3">
      <c r="A1" s="70" t="s">
        <v>58</v>
      </c>
    </row>
    <row r="2" spans="1:3" x14ac:dyDescent="0.25">
      <c r="A2" s="69">
        <v>2023</v>
      </c>
      <c r="B2" s="184">
        <f>92400</f>
        <v>92400</v>
      </c>
      <c r="C2" s="174"/>
    </row>
    <row r="3" spans="1:3" x14ac:dyDescent="0.25">
      <c r="A3" s="69">
        <v>2024</v>
      </c>
      <c r="B3" s="185">
        <f t="shared" ref="B3:B4" si="0">ROUND(B2*1.02,-2)</f>
        <v>94200</v>
      </c>
      <c r="C3" s="66" t="s">
        <v>90</v>
      </c>
    </row>
    <row r="4" spans="1:3" x14ac:dyDescent="0.25">
      <c r="A4" s="69">
        <v>2025</v>
      </c>
      <c r="B4" s="185">
        <f t="shared" si="0"/>
        <v>96100</v>
      </c>
      <c r="C4" s="66" t="s">
        <v>90</v>
      </c>
    </row>
    <row r="5" spans="1:3" x14ac:dyDescent="0.25">
      <c r="A5" s="65"/>
    </row>
    <row r="7" spans="1:3" ht="13" x14ac:dyDescent="0.3">
      <c r="A7" s="70" t="s">
        <v>59</v>
      </c>
    </row>
    <row r="8" spans="1:3" x14ac:dyDescent="0.25">
      <c r="A8" s="69">
        <v>2023</v>
      </c>
      <c r="B8" s="185">
        <f>84900</f>
        <v>84900</v>
      </c>
      <c r="C8" s="174"/>
    </row>
    <row r="9" spans="1:3" x14ac:dyDescent="0.25">
      <c r="A9" s="69">
        <v>2024</v>
      </c>
      <c r="B9" s="185">
        <f t="shared" ref="B9:B10" si="1">ROUND(B8*1.02,-2)</f>
        <v>86600</v>
      </c>
      <c r="C9" s="66" t="s">
        <v>90</v>
      </c>
    </row>
    <row r="10" spans="1:3" x14ac:dyDescent="0.25">
      <c r="A10" s="69">
        <v>2025</v>
      </c>
      <c r="B10" s="185">
        <f t="shared" si="1"/>
        <v>88300</v>
      </c>
      <c r="C10" s="66" t="s">
        <v>90</v>
      </c>
    </row>
    <row r="13" spans="1:3" ht="13" x14ac:dyDescent="0.3">
      <c r="A13" s="70" t="s">
        <v>60</v>
      </c>
    </row>
    <row r="14" spans="1:3" x14ac:dyDescent="0.25">
      <c r="A14" s="69">
        <v>2023</v>
      </c>
      <c r="B14" s="184">
        <v>58200</v>
      </c>
      <c r="C14" s="174"/>
    </row>
    <row r="15" spans="1:3" x14ac:dyDescent="0.25">
      <c r="A15" s="69">
        <v>2024</v>
      </c>
      <c r="B15" s="185">
        <f t="shared" ref="B15:B16" si="2">ROUND(B14*1.02,-2)</f>
        <v>59400</v>
      </c>
      <c r="C15" s="66" t="s">
        <v>90</v>
      </c>
    </row>
    <row r="16" spans="1:3" x14ac:dyDescent="0.25">
      <c r="A16" s="69">
        <v>2025</v>
      </c>
      <c r="B16" s="185">
        <f t="shared" si="2"/>
        <v>60600</v>
      </c>
      <c r="C16" s="66" t="s">
        <v>90</v>
      </c>
    </row>
  </sheetData>
  <sheetProtection algorithmName="SHA-512" hashValue="Uf4IsXw9iPBl6bkbLZuesuaHQn/apjU4B0hgYv/7A5KxVPFl3aYqA6/xHawYmx8VfrFa9ilPpIc6iXnEMGjUrA==" saltValue="lNO+GM5yVT/v11Sj7DduZA==" spinCount="100000" sheet="1" selectLockedCells="1"/>
  <printOptions horizontalCentered="1"/>
  <pageMargins left="0.78740157480314965" right="0.78740157480314965" top="0.78740157480314965" bottom="0.78740157480314965" header="0.39370078740157483" footer="0.19685039370078741"/>
  <pageSetup paperSize="9" orientation="landscape" r:id="rId1"/>
  <headerFooter alignWithMargins="0">
    <oddHeader>&amp;L&amp;9Anlage-3-Detaillierte Aufstellung der Aufwendungen WCC 2019-2025-FP3.xlsx</oddHeader>
    <oddFooter>&amp;L&amp;9&amp;A&amp;C&amp;9Stand 19.05.2023&amp;R&amp;9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a297931ac1cf4243879a4ce0f881a3c3 xmlns="e3f349d8-a175-4457-a533-fa425fa8e60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ee1d7600-d308-49d4-a250-02b04090dd16</TermId>
        </TermInfo>
      </Terms>
    </a297931ac1cf4243879a4ce0f881a3c3>
    <Art_x0020_des_x0020_Formulars xmlns="e44d7062-4e03-46c0-90ec-d0965be01d41">VwV-spezifisch</Art_x0020_des_x0020_Formulars>
    <a5a5aa00a3b148c39d4a658d4614eea5 xmlns="e44d7062-4e03-46c0-90ec-d0965be01d41">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254b7060-6355-411d-a04b-e94518cfef9c</TermId>
        </TermInfo>
      </Terms>
    </a5a5aa00a3b148c39d4a658d4614eea5>
    <Verfahrensschritt1 xmlns="e44d7062-4e03-46c0-90ec-d0965be01d41">3</Verfahrensschritt1>
    <Standort xmlns="e44d7062-4e03-46c0-90ec-d0965be01d41">Öffentliches Dokument</Standort>
    <Bearbeitungsstand xmlns="e44d7062-4e03-46c0-90ec-d0965be01d41">Endfassung</Bearbeitungsstand>
    <_dlc_DocId xmlns="e3f349d8-a175-4457-a533-fa425fa8e606">MLRID-124-258</_dlc_DocId>
    <TaxCatchAll xmlns="e3f349d8-a175-4457-a533-fa425fa8e606">
      <Value>108</Value>
      <Value>53</Value>
    </TaxCatchAll>
    <Gültig_x0020_bis xmlns="f1c26fa5-31a9-441b-b268-98b37c9ff6bb" xsi:nil="true"/>
    <_dlc_DocIdUrl xmlns="e3f349d8-a175-4457-a533-fa425fa8e606">
      <Url>http://spdienste.bitbw.bwl.de/LGL/EFRE/EFRE-Formulare/_layouts/DocIdRedir.aspx?ID=MLRID-124-258</Url>
      <Description>MLRID-124-258</Description>
    </_dlc_DocIdUrl>
    <Gültig_x0020_ab xmlns="f1c26fa5-31a9-441b-b268-98b37c9ff6bb">2017-01-11T23:00:00+00:00</Gültig_x0020_ab>
    <Online_x0020_ab xmlns="e44d7062-4e03-46c0-90ec-d0965be01d41" xsi:nil="true"/>
    <Verantwortlicher xmlns="f1c26fa5-31a9-441b-b268-98b37c9ff6bb">
      <UserInfo>
        <DisplayName>Brotsmann, Rita (L-Bank)</DisplayName>
        <AccountId>438</AccountId>
        <AccountType/>
      </UserInfo>
    </Verantwortlicher>
    <Foerdertatbestand xmlns="e44d7062-4e03-46c0-90ec-d0965be01d41">29</Foerdertatbestand>
    <Inhalt_x0020_des_x0020_Dokuments xmlns="e44d7062-4e03-46c0-90ec-d0965be01d41">6</Inhalt_x0020_des_x0020_Dokuments>
    <VwV xmlns="e44d7062-4e03-46c0-90ec-d0965be01d41">2</VwV>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F00828187DBBD4AAAD8FA5A456F6799" ma:contentTypeVersion="61" ma:contentTypeDescription="Ein neues Dokument erstellen." ma:contentTypeScope="" ma:versionID="f4224f24060d9528d4a7abcf951be833">
  <xsd:schema xmlns:xsd="http://www.w3.org/2001/XMLSchema" xmlns:xs="http://www.w3.org/2001/XMLSchema" xmlns:p="http://schemas.microsoft.com/office/2006/metadata/properties" xmlns:ns2="e44d7062-4e03-46c0-90ec-d0965be01d41" xmlns:ns3="f1c26fa5-31a9-441b-b268-98b37c9ff6bb" xmlns:ns4="e3f349d8-a175-4457-a533-fa425fa8e606" targetNamespace="http://schemas.microsoft.com/office/2006/metadata/properties" ma:root="true" ma:fieldsID="3586ab4e05ae212d0e5562087201b250" ns2:_="" ns3:_="" ns4:_="">
    <xsd:import namespace="e44d7062-4e03-46c0-90ec-d0965be01d41"/>
    <xsd:import namespace="f1c26fa5-31a9-441b-b268-98b37c9ff6bb"/>
    <xsd:import namespace="e3f349d8-a175-4457-a533-fa425fa8e606"/>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3:Gültig_x0020_ab" minOccurs="0"/>
                <xsd:element ref="ns3:Gültig_x0020_bis" minOccurs="0"/>
                <xsd:element ref="ns2:Online_x0020_ab" minOccurs="0"/>
                <xsd:element ref="ns3:Verantwortlicher"/>
                <xsd:element ref="ns4:_dlc_DocId" minOccurs="0"/>
                <xsd:element ref="ns4:_dlc_DocIdUrl" minOccurs="0"/>
                <xsd:element ref="ns4:_dlc_DocIdPersistId" minOccurs="0"/>
                <xsd:element ref="ns4:a297931ac1cf4243879a4ce0f881a3c3" minOccurs="0"/>
                <xsd:element ref="ns4:TaxCatchAll" minOccurs="0"/>
                <xsd:element ref="ns2:a5a5aa00a3b148c39d4a658d4614ee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7062-4e03-46c0-90ec-d0965be01d41"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xsd:simpleType>
        <xsd:restriction base="dms:Choice">
          <xsd:enumeration value="Öffentliches Dokument"/>
          <xsd:enumeration value="Internes Dokument"/>
        </xsd:restriction>
      </xsd:simpleType>
    </xsd:element>
    <xsd:element name="VwV" ma:index="5" ma:displayName="VwV" ma:list="{74da1744-e9b2-450c-8343-cab464ea64ab}" ma:internalName="VwV" ma:readOnly="false" ma:showField="Title">
      <xsd:simpleType>
        <xsd:restriction base="dms:Lookup"/>
      </xsd:simpleType>
    </xsd:element>
    <xsd:element name="Foerdertatbestand" ma:index="6" ma:displayName="Foerdertatbestand" ma:list="{36cf6969-0fa3-4c39-874a-9041d2b8ddb6}" ma:internalName="Foerdertatbestand" ma:readOnly="false" ma:showField="Title">
      <xsd:simpleType>
        <xsd:restriction base="dms:Lookup"/>
      </xsd:simpleType>
    </xsd:element>
    <xsd:element name="Verfahrensschritt1" ma:index="7" ma:displayName="Verfahrensschritt" ma:list="{f5162257-a5c5-4085-91a7-0fbe0b56444e}" ma:internalName="Verfahrensschritt1" ma:readOnly="false" ma:showField="Title">
      <xsd:simpleType>
        <xsd:restriction base="dms:Lookup"/>
      </xsd:simpleType>
    </xsd:element>
    <xsd:element name="Inhalt_x0020_des_x0020_Dokuments" ma:index="8" ma:displayName="Inhalt des Dokuments" ma:list="{f7c29ad1-a821-4ac5-ba71-7c349df40b27}" ma:internalName="Inhalt_x0020_des_x0020_Dokuments" ma:readOnly="false" ma:showField="Title">
      <xsd:simpleType>
        <xsd:restriction base="dms:Lookup"/>
      </xsd:simpleType>
    </xsd:element>
    <xsd:element name="Online_x0020_ab" ma:index="11" nillable="true" ma:displayName="Online" ma:description="Angabe, wann das Dokument auf der EFRE-Webseite veröffentlicht wurde." ma:format="DateOnly" ma:internalName="Online_x0020_ab">
      <xsd:simpleType>
        <xsd:restriction base="dms:DateTime"/>
      </xsd:simpleType>
    </xsd:element>
    <xsd:element name="a5a5aa00a3b148c39d4a658d4614eea5" ma:index="22" ma:taxonomy="true" ma:internalName="a5a5aa00a3b148c39d4a658d4614eea5" ma:taxonomyFieldName="Zustaendige_x0020_Stelle" ma:displayName="Zuständige Stelle" ma:readOnly="false" ma:default="108;#L-Bank|254b7060-6355-411d-a04b-e94518cfef9c" ma:fieldId="{a5a5aa00-a3b1-48c3-9d4a-658d4614eea5}" ma:sspId="b32ce3a3-b532-4b68-aa95-0aaebde8d26a" ma:termSetId="c59a8866-12a5-44b3-8932-f1badad31a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c26fa5-31a9-441b-b268-98b37c9ff6bb" elementFormDefault="qualified">
    <xsd:import namespace="http://schemas.microsoft.com/office/2006/documentManagement/types"/>
    <xsd:import namespace="http://schemas.microsoft.com/office/infopath/2007/PartnerControls"/>
    <xsd:element name="Gültig_x0020_ab" ma:index="9" nillable="true" ma:displayName="Datum des Dokuments" ma:format="DateOnly" ma:internalName="G_x00fc_ltig_x0020_ab">
      <xsd:simpleType>
        <xsd:restriction base="dms:DateTime"/>
      </xsd:simpleType>
    </xsd:element>
    <xsd:element name="Gültig_x0020_bis" ma:index="10" nillable="true" ma:displayName="Gültig bis" ma:description="Enddatum der Gültigkeit" ma:format="DateOnly" ma:internalName="G_x00fc_ltig_x0020_bis">
      <xsd:simpleType>
        <xsd:restriction base="dms:DateTime"/>
      </xsd:simpleType>
    </xsd:element>
    <xsd:element name="Verantwortlicher" ma:index="13"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f349d8-a175-4457-a533-fa425fa8e606"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a297931ac1cf4243879a4ce0f881a3c3" ma:index="20" nillable="true" ma:taxonomy="true" ma:internalName="a297931ac1cf4243879a4ce0f881a3c3" ma:taxonomyFieldName="Projekt" ma:displayName="Projekt" ma:readOnly="false" ma:default="53;#EFRE|ee1d7600-d308-49d4-a250-02b04090dd16" ma:fieldId="{a297931a-c1cf-4243-879a-4ce0f881a3c3}" ma:sspId="b32ce3a3-b532-4b68-aa95-0aaebde8d26a" ma:termSetId="55169889-0ba5-4d94-bfdb-47d4f378954a"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11c3652-9a2c-4eec-afa9-c95d6720785e}" ma:internalName="TaxCatchAll" ma:showField="CatchAllData" ma:web="e3f349d8-a175-4457-a533-fa425fa8e6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A677E32-46ED-44CA-A4EA-4FFDB62AF6BC}">
  <ds:schemaRefs>
    <ds:schemaRef ds:uri="http://schemas.microsoft.com/sharepoint/v3/contenttype/forms"/>
  </ds:schemaRefs>
</ds:datastoreItem>
</file>

<file path=customXml/itemProps2.xml><?xml version="1.0" encoding="utf-8"?>
<ds:datastoreItem xmlns:ds="http://schemas.openxmlformats.org/officeDocument/2006/customXml" ds:itemID="{CEE17E36-6BDB-411D-B0E8-D7B0823C4BFC}">
  <ds:schemaRefs>
    <ds:schemaRef ds:uri="http://schemas.microsoft.com/office/2006/metadata/customXsn"/>
  </ds:schemaRefs>
</ds:datastoreItem>
</file>

<file path=customXml/itemProps3.xml><?xml version="1.0" encoding="utf-8"?>
<ds:datastoreItem xmlns:ds="http://schemas.openxmlformats.org/officeDocument/2006/customXml" ds:itemID="{1DC5B2E2-5306-4684-9120-609143702C55}">
  <ds:schemaRefs>
    <ds:schemaRef ds:uri="http://schemas.microsoft.com/office/2006/documentManagement/types"/>
    <ds:schemaRef ds:uri="http://schemas.microsoft.com/office/infopath/2007/PartnerControls"/>
    <ds:schemaRef ds:uri="http://purl.org/dc/elements/1.1/"/>
    <ds:schemaRef ds:uri="f1c26fa5-31a9-441b-b268-98b37c9ff6bb"/>
    <ds:schemaRef ds:uri="http://schemas.microsoft.com/office/2006/metadata/properties"/>
    <ds:schemaRef ds:uri="http://purl.org/dc/terms/"/>
    <ds:schemaRef ds:uri="http://schemas.openxmlformats.org/package/2006/metadata/core-properties"/>
    <ds:schemaRef ds:uri="e3f349d8-a175-4457-a533-fa425fa8e606"/>
    <ds:schemaRef ds:uri="e44d7062-4e03-46c0-90ec-d0965be01d41"/>
    <ds:schemaRef ds:uri="http://www.w3.org/XML/1998/namespace"/>
    <ds:schemaRef ds:uri="http://purl.org/dc/dcmitype/"/>
  </ds:schemaRefs>
</ds:datastoreItem>
</file>

<file path=customXml/itemProps4.xml><?xml version="1.0" encoding="utf-8"?>
<ds:datastoreItem xmlns:ds="http://schemas.openxmlformats.org/officeDocument/2006/customXml" ds:itemID="{5E48A64A-7CBC-485D-BB4C-513E9B80C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d7062-4e03-46c0-90ec-d0965be01d41"/>
    <ds:schemaRef ds:uri="f1c26fa5-31a9-441b-b268-98b37c9ff6bb"/>
    <ds:schemaRef ds:uri="e3f349d8-a175-4457-a533-fa425fa8e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754EC41-3E4D-4F3E-9B2C-193D77C98CA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Erläuterungen</vt:lpstr>
      <vt:lpstr>Gesamtaufwendungen</vt:lpstr>
      <vt:lpstr>Sachaufwendungen</vt:lpstr>
      <vt:lpstr>Freistellungserklärung</vt:lpstr>
      <vt:lpstr>Personalaufwendungen Jahr 2024</vt:lpstr>
      <vt:lpstr>Personalaufwendungen 2025</vt:lpstr>
      <vt:lpstr>Grenzen</vt:lpstr>
      <vt:lpstr>Erläuterungen!Druckbereich</vt:lpstr>
      <vt:lpstr>Gesamtaufwendungen!Druckbereich</vt:lpstr>
      <vt:lpstr>'Personalaufwendungen Jahr 2024'!Druckbereich</vt:lpstr>
      <vt:lpstr>Sachaufwendungen!Druckbereich</vt:lpstr>
      <vt:lpstr>Gesamtaufwendungen!EMG</vt:lpstr>
      <vt:lpstr>Gesamtaufwendungen!EMZ</vt:lpstr>
      <vt:lpstr>Gesamtaufwendungen!ÖMDG</vt:lpstr>
      <vt:lpstr>Gesamtaufwendungen!ÖMDZ</vt:lpstr>
      <vt:lpstr>Gesamtaufwendungen!PMDG</vt:lpstr>
      <vt:lpstr>Gesamtaufwendungen!PMDZ</vt:lpstr>
      <vt:lpstr>Gesamtaufwendungen!ZG</vt:lpstr>
      <vt:lpstr>Gesamtaufwendungen!ZZ</vt:lpstr>
    </vt:vector>
  </TitlesOfParts>
  <Company>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Brotsmann, Rita (FH 9)</dc:creator>
  <cp:lastModifiedBy>Reicherter, Waltraud (WM)</cp:lastModifiedBy>
  <cp:lastPrinted>2020-04-23T11:00:00Z</cp:lastPrinted>
  <dcterms:created xsi:type="dcterms:W3CDTF">2013-12-02T10:43:42Z</dcterms:created>
  <dcterms:modified xsi:type="dcterms:W3CDTF">2023-05-25T10:10:59Z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22b9e5ec-220f-4c6c-a590-fd84ff3710ff,4;afd95b55-5f12-44bd-a145-9c72ad322069,15;afd95b55-5f12-44bd-a145-9c72ad322069,17;afd95b55-5f12-44bd-a145-9c72ad322069,24;afd95b55-5f12-44bd-a145-9c72ad322069,26;</vt:lpwstr>
  </property>
  <property fmtid="{D5CDD505-2E9C-101B-9397-08002B2CF9AE}" pid="3" name="ContentTypeId">
    <vt:lpwstr>0x010100AF00828187DBBD4AAAD8FA5A456F6799</vt:lpwstr>
  </property>
  <property fmtid="{D5CDD505-2E9C-101B-9397-08002B2CF9AE}" pid="4" name="Zustaendige Stelle">
    <vt:lpwstr>108;#L-Bank|254b7060-6355-411d-a04b-e94518cfef9c</vt:lpwstr>
  </property>
  <property fmtid="{D5CDD505-2E9C-101B-9397-08002B2CF9AE}" pid="5" name="Projekt">
    <vt:lpwstr>53;#EFRE|ee1d7600-d308-49d4-a250-02b04090dd16</vt:lpwstr>
  </property>
  <property fmtid="{D5CDD505-2E9C-101B-9397-08002B2CF9AE}" pid="6" name="_dlc_DocIdItemGuid">
    <vt:lpwstr>414dcca6-edfb-4c1d-a5b1-3ccab978220f</vt:lpwstr>
  </property>
</Properties>
</file>